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09" documentId="120_S{2AC9BD13-BADA-5192-A53E-5A8FF88502F6}" xr6:coauthVersionLast="47" xr6:coauthVersionMax="47" xr10:uidLastSave="{CB1EBA31-827D-4A46-B1C5-C8A9F3E5D91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6" i="5"/>
  <c r="G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<sst xmlns="http://schemas.openxmlformats.org/spreadsheetml/2006/main" count="180286" uniqueCount="39128">
  <si>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</si>
  <si>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</si>
  <si>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</si>
  <si>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</si>
  <si>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</si>
  <si>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</si>
  <si>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</si>
  <si>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</si>
  <si>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</si>
  <si>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</si>
  <si>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</si>
  <si>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</si>
  <si>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</si>
  <si>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</si>
  <si>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</si>
  <si>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</si>
  <si>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</si>
  <si>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</si>
  <si>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</si>
  <si>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</si>
  <si>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</si>
  <si>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</si>
  <si>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</si>
  <si>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</si>
  <si>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</si>
  <si>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</si>
  <si>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</si>
  <si>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</si>
  <si>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</si>
  <si>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</si>
  <si>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</si>
  <si>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</si>
  <si>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</si>
  <si>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</si>
  <si>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</si>
  <si>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</si>
  <si>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</si>
  <si>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</si>
  <si>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</si>
  <si>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</si>
  <si>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</si>
  <si>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</si>
  <si>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</si>
  <si>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</si>
  <si>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</si>
  <si>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</si>
  <si>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</si>
  <si>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</si>
  <si>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</si>
  <si>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</si>
  <si>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</si>
  <si>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</si>
  <si>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</si>
  <si>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</si>
  <si>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</si>
  <si>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</si>
  <si>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</si>
  <si>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</si>
  <si>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</si>
  <si>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</si>
  <si>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</si>
  <si>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</si>
  <si>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</si>
  <si>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</si>
  <si>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</si>
  <si>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</si>
  <si>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</si>
  <si>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</si>
  <si>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</si>
  <si>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</si>
  <si>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</si>
  <si>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</si>
  <si>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</si>
  <si>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</si>
  <si>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</si>
  <si>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</si>
  <si>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</si>
  <si>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</si>
  <si>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</si>
  <si>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</si>
  <si>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</si>
  <si>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</si>
  <si>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</si>
  <si>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</si>
  <si>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</si>
  <si>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</si>
  <si>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</si>
  <si>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</si>
  <si>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</si>
  <si>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</si>
  <si>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</si>
  <si>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</si>
  <si>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</si>
  <si>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</si>
  <si>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</si>
  <si>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</si>
  <si>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</si>
  <si>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</si>
  <si>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</si>
  <si>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</si>
  <si>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</si>
  <si>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</si>
  <si>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</si>
  <si>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</si>
  <si>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</si>
  <si>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</si>
  <si>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</si>
  <si>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</si>
  <si>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</si>
  <si>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</si>
  <si>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</si>
  <si>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</si>
  <si>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</si>
  <si>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</si>
  <si>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</si>
  <si>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</si>
  <si>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</si>
  <si>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</si>
  <si>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</si>
  <si>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</si>
  <si>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</si>
  <si>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</si>
  <si>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</si>
  <si>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</si>
  <si>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</si>
  <si>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</si>
  <si>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</si>
  <si>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</si>
  <si>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</si>
  <si>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</si>
  <si>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</si>
  <si>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</si>
  <si>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</si>
  <si>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</si>
  <si>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</si>
  <si>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</si>
  <si>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</si>
  <si>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</si>
  <si>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</si>
  <si>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</si>
  <si>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</si>
  <si>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</si>
  <si>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</si>
  <si>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</si>
  <si>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</si>
  <si>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</si>
  <si>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</si>
  <si>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</si>
  <si>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</si>
  <si>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</si>
  <si>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</si>
  <si>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</si>
  <si>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</si>
  <si>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</si>
  <si>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</si>
  <si>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</si>
  <si>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</si>
  <si>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</si>
  <si>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</si>
  <si>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</si>
  <si>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</si>
  <si>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</si>
  <si>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</si>
  <si>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</si>
  <si>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</si>
  <si>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</si>
  <si>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</si>
  <si>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</si>
  <si>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</si>
  <si>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</si>
  <si>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</si>
  <si>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</si>
  <si>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</si>
  <si>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</si>
  <si>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</si>
  <si>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</si>
  <si>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</si>
  <si>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</si>
  <si>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</si>
  <si>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</si>
  <si>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</si>
  <si>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</si>
  <si>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</si>
  <si>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</si>
  <si>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</si>
  <si>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</si>
  <si>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</si>
  <si>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</si>
  <si>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</si>
  <si>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</si>
  <si>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</si>
  <si>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</si>
  <si>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</si>
  <si>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</si>
  <si>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</si>
  <si>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</si>
  <si>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</si>
  <si>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</si>
  <si>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</si>
  <si>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</si>
  <si>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</si>
  <si>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</si>
  <si>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</si>
  <si>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</si>
  <si>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</si>
  <si>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</si>
  <si>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</si>
  <si>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</si>
  <si>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</si>
  <si>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</si>
  <si>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</si>
  <si>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</si>
  <si>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</si>
  <si>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</si>
  <si>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</si>
  <si>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</si>
  <si>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</si>
  <si>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</si>
  <si>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</si>
  <si>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</si>
  <si>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</si>
  <si>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</si>
  <si>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</si>
  <si>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</si>
  <si>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</si>
  <si>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</si>
  <si>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</si>
  <si>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</si>
  <si>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</si>
  <si>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</si>
  <si>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</si>
  <si>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</si>
  <si>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</si>
  <si>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</si>
  <si>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</si>
  <si>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</si>
  <si>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</si>
  <si>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</si>
  <si>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</si>
  <si>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</si>
  <si>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</si>
  <si>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</si>
  <si>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</si>
  <si>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</si>
  <si>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</si>
  <si>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</si>
  <si>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</si>
  <si>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</si>
  <si>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</si>
  <si>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</si>
  <si>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</si>
  <si>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</si>
  <si>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</si>
  <si>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</si>
  <si>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</si>
  <si>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</si>
  <si>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</si>
  <si>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</si>
  <si>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</si>
  <si>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</si>
  <si>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</si>
  <si>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</si>
  <si>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</si>
  <si>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</si>
  <si>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</si>
  <si>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</si>
  <si>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</si>
  <si>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</si>
  <si>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</si>
  <si>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</si>
  <si>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</si>
  <si>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</si>
  <si>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</si>
  <si>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</si>
  <si>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</si>
  <si>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</si>
  <si>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</si>
  <si>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</si>
  <si>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</si>
  <si>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</si>
  <si>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</si>
  <si>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</si>
  <si>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</si>
  <si>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</si>
  <si>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</si>
  <si>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</si>
  <si>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</si>
  <si>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</si>
  <si>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</si>
  <si>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</si>
  <si>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</si>
  <si>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</si>
  <si>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</si>
  <si>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</si>
  <si>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</si>
  <si>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</si>
  <si>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</si>
  <si>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</si>
  <si>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</si>
  <si>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</si>
  <si>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</si>
  <si>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</si>
  <si>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</si>
  <si>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</si>
  <si>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</si>
  <si>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</si>
  <si>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</si>
  <si>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</si>
  <si>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</si>
  <si>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</si>
  <si>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</si>
  <si>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</si>
  <si>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</si>
  <si>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</si>
  <si>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</si>
  <si>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</si>
  <si>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</si>
  <si>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</si>
  <si>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</si>
  <si>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</si>
  <si>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</si>
  <si>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</si>
  <si>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</si>
  <si>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</si>
  <si>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</si>
  <si>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</si>
  <si>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</si>
  <si>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</si>
  <si>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</si>
  <si>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</si>
  <si>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</si>
  <si>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</si>
  <si>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</si>
  <si>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</si>
  <si>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</si>
  <si>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</si>
  <si>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</si>
  <si>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</si>
  <si>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</si>
  <si>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</si>
  <si>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</si>
  <si>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</si>
  <si>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</si>
  <si>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</si>
  <si>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</si>
  <si>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</si>
  <si>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</si>
  <si>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</si>
  <si>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</si>
  <si>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</si>
  <si>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</si>
  <si>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</si>
  <si>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</si>
  <si>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</si>
  <si>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</si>
  <si>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</si>
  <si>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</si>
  <si>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</si>
  <si>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</si>
  <si>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</si>
  <si>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</si>
  <si>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</si>
  <si>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</si>
  <si>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</si>
  <si>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</si>
  <si>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</si>
  <si>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</si>
  <si>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</si>
  <si>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</si>
  <si>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</si>
  <si>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</si>
  <si>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</si>
  <si>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</si>
  <si>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</si>
  <si>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</si>
  <si>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</si>
  <si>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</si>
  <si>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</si>
  <si>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</si>
  <si>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</si>
  <si>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</si>
  <si>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</si>
  <si>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</si>
  <si>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</si>
  <si>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</si>
  <si>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</si>
  <si>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</si>
  <si>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</si>
  <si>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</si>
  <si>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</si>
  <si>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</si>
  <si>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</si>
  <si>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</si>
  <si>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</si>
  <si>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</si>
  <si>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</si>
  <si>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</si>
  <si>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</si>
  <si>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</si>
  <si>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</si>
  <si>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</si>
  <si>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</si>
  <si>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</si>
  <si>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</si>
  <si>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</si>
  <si>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</si>
  <si>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</si>
  <si>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</si>
  <si>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</si>
  <si>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</si>
  <si>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</si>
  <si>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</si>
  <si>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</si>
  <si>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</si>
  <si>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</si>
  <si>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</si>
  <si>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</si>
  <si>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</si>
  <si>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</si>
  <si>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</si>
  <si>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</si>
  <si>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</si>
  <si>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</si>
  <si>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</si>
  <si>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</si>
  <si>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</si>
  <si>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</si>
  <si>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</si>
  <si>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</si>
  <si>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</si>
  <si>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</si>
  <si>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</si>
  <si>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</si>
  <si>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</si>
  <si>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</si>
  <si>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</si>
  <si>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</si>
  <si>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</si>
  <si>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</si>
  <si>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</si>
  <si>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</si>
  <si>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</si>
  <si>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</si>
  <si>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</si>
  <si>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</si>
  <si>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</si>
  <si>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</si>
  <si>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</si>
  <si>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</si>
  <si>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</si>
  <si>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</si>
  <si>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</si>
  <si>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</si>
  <si>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</si>
  <si>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</si>
  <si>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</si>
  <si>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</si>
  <si>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</si>
  <si>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</si>
  <si>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</si>
  <si>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</si>
  <si>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</si>
  <si>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</si>
  <si>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</si>
  <si>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</si>
  <si>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</si>
  <si>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</si>
  <si>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</si>
  <si>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</si>
  <si>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</si>
  <si>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</si>
  <si>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</si>
  <si>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</si>
  <si>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</si>
  <si>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</si>
  <si>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</si>
  <si>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</si>
  <si>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</si>
  <si>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</si>
  <si>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</si>
  <si>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</si>
  <si>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</si>
  <si>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</si>
  <si>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</si>
  <si>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</si>
  <si>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</si>
  <si>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</si>
  <si>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</si>
  <si>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</si>
  <si>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</si>
  <si>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</si>
  <si>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</si>
  <si>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</si>
  <si>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</si>
  <si>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</si>
  <si>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</si>
  <si>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</si>
  <si>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</si>
  <si>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</si>
  <si>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</si>
  <si>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</si>
  <si>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</si>
  <si>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</si>
  <si>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</si>
  <si>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</si>
  <si>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</si>
  <si>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</si>
  <si>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</si>
  <si>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</si>
  <si>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</si>
  <si>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</si>
  <si>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</si>
  <si>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</si>
  <si>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</si>
  <si>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</si>
  <si>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</si>
  <si>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</si>
  <si>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</si>
  <si>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</si>
  <si>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</si>
  <si>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</si>
  <si>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</si>
  <si>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</si>
  <si>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</si>
  <si>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</si>
  <si>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</si>
  <si>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</si>
  <si>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</si>
  <si>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</si>
  <si>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</si>
  <si>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</si>
  <si>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</si>
  <si>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</si>
  <si>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</si>
  <si>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</si>
  <si>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</si>
  <si>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</si>
  <si>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</si>
  <si>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</si>
  <si>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</si>
  <si>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</si>
  <si>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</si>
  <si>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</si>
  <si>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</si>
  <si>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</si>
  <si>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</si>
  <si>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</si>
  <si>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</si>
  <si>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</si>
  <si>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</si>
  <si>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</si>
  <si>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</si>
  <si>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</si>
  <si>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</si>
  <si>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</si>
  <si>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</si>
  <si>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</si>
  <si>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</si>
  <si>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</si>
  <si>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</si>
  <si>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</si>
  <si>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</si>
  <si>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</si>
  <si>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</si>
  <si>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</si>
  <si>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</si>
  <si>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</si>
  <si>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</si>
  <si>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</si>
  <si>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</si>
  <si>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</si>
  <si>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</si>
  <si>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</si>
  <si>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</si>
  <si>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</si>
  <si>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</si>
  <si>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</si>
  <si>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</si>
  <si>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</si>
  <si>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</si>
  <si>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</si>
  <si>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</si>
  <si>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</si>
  <si>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</si>
  <si>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</si>
  <si>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</si>
  <si>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</si>
  <si>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</si>
  <si>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</si>
  <si>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</si>
  <si>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</si>
  <si>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</si>
  <si>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</si>
  <si>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</si>
  <si>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</si>
  <si>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</si>
  <si>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</si>
  <si>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</si>
  <si>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</si>
  <si>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</si>
  <si>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</si>
  <si>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</si>
  <si>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</si>
  <si>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</si>
  <si>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</si>
  <si>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</si>
  <si>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</si>
  <si>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</si>
  <si>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</si>
  <si>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</si>
  <si>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</si>
  <si>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</si>
  <si>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</si>
  <si>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</si>
  <si>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</si>
  <si>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</si>
  <si>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</si>
  <si>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</si>
  <si>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</si>
  <si>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</si>
  <si>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</si>
  <si>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</si>
  <si>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</si>
  <si>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</si>
  <si>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</si>
  <si>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</si>
  <si>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</si>
  <si>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</si>
  <si>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</si>
  <si>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</si>
  <si>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</si>
  <si>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</si>
  <si>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</si>
  <si>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</si>
  <si>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</si>
  <si>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</si>
  <si>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</si>
  <si>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</si>
  <si>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</si>
  <si>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</si>
  <si>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</si>
  <si>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</si>
  <si>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</si>
  <si>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</si>
  <si>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</si>
  <si>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</si>
  <si>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</si>
  <si>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</si>
  <si>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</si>
  <si>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</si>
  <si>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</si>
  <si>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</si>
  <si>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</si>
  <si>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</si>
  <si>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</si>
  <si>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</si>
  <si>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</si>
  <si>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</si>
  <si>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</si>
  <si>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</si>
  <si>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</si>
  <si>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</si>
  <si>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</si>
  <si>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</si>
  <si>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</si>
  <si>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</si>
  <si>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</si>
  <si>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</si>
  <si>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</si>
  <si>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</si>
  <si>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</si>
  <si>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</si>
  <si>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</si>
  <si>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</si>
  <si>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</si>
  <si>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</si>
  <si>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</si>
  <si>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</si>
  <si>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</si>
  <si>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</si>
  <si>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</si>
  <si>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</si>
  <si>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</si>
  <si>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</si>
  <si>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</si>
  <si>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</si>
  <si>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</si>
  <si>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</si>
  <si>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</si>
  <si>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</si>
  <si>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</si>
  <si>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</si>
  <si>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</si>
  <si>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</si>
  <si>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</si>
  <si>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</si>
  <si>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</si>
  <si>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</si>
  <si>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</si>
  <si>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</si>
  <si>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</si>
  <si>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</si>
  <si>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</si>
  <si>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</si>
  <si>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</si>
  <si>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</si>
  <si>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</si>
  <si>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</si>
  <si>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</si>
  <si>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</si>
  <si>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</si>
  <si>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</si>
  <si>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</si>
  <si>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</si>
  <si>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</si>
  <si>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</si>
  <si>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</si>
  <si>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</si>
  <si>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</si>
  <si>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</si>
  <si>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</si>
  <si>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</si>
  <si>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</si>
  <si>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</si>
  <si>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</si>
  <si>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</si>
  <si>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</si>
  <si>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</si>
  <si>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</si>
  <si>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</si>
  <si>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</si>
  <si>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</si>
  <si>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</si>
  <si>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</si>
  <si>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</si>
  <si>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</si>
  <si>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</si>
  <si>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</si>
  <si>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</si>
  <si>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</si>
  <si>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</si>
  <si>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</si>
  <si>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</si>
  <si>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</si>
  <si>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</si>
  <si>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</si>
  <si>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</si>
  <si>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</si>
  <si>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</si>
  <si>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</si>
  <si>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</si>
  <si>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</si>
  <si>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</si>
  <si>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</si>
  <si>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</si>
  <si>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</si>
  <si>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</si>
  <si>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</si>
  <si>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</si>
  <si>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</si>
  <si>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</si>
  <si>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</si>
  <si>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</si>
  <si>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</si>
  <si>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</si>
  <si>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</si>
  <si>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</si>
  <si>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</si>
  <si>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</si>
  <si>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</si>
  <si>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</si>
  <si>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</si>
  <si>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</si>
  <si>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</si>
  <si>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</si>
  <si>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</si>
  <si>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</si>
  <si>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</si>
  <si>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</si>
  <si>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</si>
  <si>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</si>
  <si>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</si>
  <si>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</si>
  <si>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</si>
  <si>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</si>
  <si>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</si>
  <si>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</si>
  <si>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</si>
  <si>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</si>
  <si>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</si>
  <si>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</si>
  <si>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</si>
  <si>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</si>
  <si>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</si>
  <si>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</si>
  <si>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</si>
  <si>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</si>
  <si>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</si>
  <si>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</si>
  <si>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</si>
  <si>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</si>
  <si>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</si>
  <si>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</si>
  <si>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</si>
  <si>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</si>
  <si>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</si>
  <si>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</si>
  <si>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</si>
  <si>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</si>
  <si>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</si>
  <si>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</si>
  <si>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</si>
  <si>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</si>
  <si>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</si>
  <si>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</si>
  <si>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</si>
  <si>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</si>
  <si>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</si>
  <si>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</si>
  <si>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</si>
  <si>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</si>
  <si>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</si>
  <si>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</si>
  <si>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</si>
  <si>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</si>
  <si>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</si>
  <si>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</si>
  <si>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</si>
  <si>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</si>
  <si>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</si>
  <si>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</si>
  <si>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</si>
  <si>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</si>
  <si>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</si>
  <si>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</si>
  <si>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</si>
  <si>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</si>
  <si>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</si>
  <si>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</si>
  <si>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</si>
  <si>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</si>
  <si>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</si>
  <si>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</si>
  <si>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</si>
  <si>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</si>
  <si>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</si>
  <si>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</si>
  <si>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</si>
  <si>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</si>
  <si>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</si>
  <si>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</si>
  <si>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</si>
  <si>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</si>
  <si>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</si>
  <si>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</si>
  <si>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</si>
  <si>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</si>
  <si>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</si>
  <si>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</si>
  <si>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</si>
  <si>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</si>
  <si>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</si>
  <si>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</si>
  <si>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</si>
  <si>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</si>
  <si>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</si>
  <si>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</si>
  <si>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</si>
  <si>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</si>
  <si>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</si>
  <si>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</si>
  <si>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</si>
  <si>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</si>
  <si>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</si>
  <si>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</si>
  <si>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</si>
  <si>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</si>
  <si>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</si>
  <si>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</si>
  <si>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</si>
  <si>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</si>
  <si>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</si>
  <si>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</si>
  <si>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</si>
  <si>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</si>
  <si>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</si>
  <si>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</si>
  <si>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</si>
  <si>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</si>
  <si>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</si>
  <si>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</si>
  <si>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</si>
  <si>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</si>
  <si>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</si>
  <si>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</si>
  <si>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</si>
  <si>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</si>
  <si>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</si>
  <si>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</si>
  <si>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</si>
  <si>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</si>
  <si>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</si>
  <si>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</si>
  <si>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</si>
  <si>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</si>
  <si>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</si>
  <si>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</si>
  <si>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</si>
  <si>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</si>
  <si>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</si>
  <si>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</si>
  <si>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</si>
  <si>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</si>
  <si>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</si>
  <si>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</si>
  <si>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</si>
  <si>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</si>
  <si>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</si>
  <si>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</si>
  <si>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</si>
  <si>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</si>
  <si>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</si>
  <si>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</si>
  <si>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</si>
  <si>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</si>
  <si>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</si>
  <si>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</si>
  <si>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</si>
  <si>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</si>
  <si>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</si>
  <si>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</si>
  <si>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</si>
  <si>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</si>
  <si>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</si>
  <si>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</si>
  <si>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</si>
  <si>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</si>
  <si>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</si>
  <si>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</si>
  <si>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</si>
  <si>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</si>
  <si>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</si>
  <si>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</si>
  <si>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</si>
  <si>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</si>
  <si>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</si>
  <si>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</si>
  <si>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</si>
  <si>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</si>
  <si>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</si>
  <si>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</si>
  <si>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</si>
  <si>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</si>
  <si>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</si>
  <si>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</si>
  <si>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</si>
  <si>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</si>
  <si>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</si>
  <si>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</si>
  <si>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</si>
  <si>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</si>
  <si>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</si>
  <si>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</si>
  <si>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</si>
  <si>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</si>
  <si>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</si>
  <si>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</si>
  <si>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</si>
  <si>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</si>
  <si>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</si>
  <si>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</si>
  <si>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</si>
  <si>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</si>
  <si>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</si>
  <si>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</si>
  <si>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</si>
  <si>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</si>
  <si>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</si>
  <si>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</si>
  <si>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</si>
  <si>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</si>
  <si>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</si>
  <si>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</si>
  <si>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</si>
  <si>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</si>
  <si>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</si>
  <si>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</si>
  <si>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</si>
  <si>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</si>
  <si>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</si>
  <si>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</si>
  <si>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</si>
  <si>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</si>
  <si>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</si>
  <si>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</si>
  <si>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</si>
  <si>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</si>
  <si>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</si>
  <si>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</si>
  <si>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</si>
  <si>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</si>
  <si>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</si>
  <si>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</si>
  <si>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</si>
  <si>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</si>
  <si>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</si>
  <si>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</si>
  <si>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</si>
  <si>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</si>
  <si>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</si>
  <si>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</si>
  <si>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</si>
  <si>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</si>
  <si>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</si>
  <si>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</si>
  <si>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</si>
  <si>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</si>
  <si>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</si>
  <si>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</si>
  <si>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</si>
  <si>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</si>
  <si>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</si>
  <si>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</si>
  <si>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</si>
  <si>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</si>
  <si>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</si>
  <si>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</si>
  <si>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</si>
  <si>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</si>
  <si>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</si>
  <si>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</si>
  <si>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</si>
  <si>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</si>
  <si>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</si>
  <si>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</si>
  <si>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</si>
  <si>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</si>
  <si>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</si>
  <si>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</si>
  <si>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</si>
  <si>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</si>
  <si>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</si>
  <si>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</si>
  <si>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</si>
  <si>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</si>
  <si>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</si>
  <si>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</si>
  <si>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</si>
  <si>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</si>
  <si>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</si>
  <si>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</si>
  <si>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</si>
  <si>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</si>
  <si>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</si>
  <si>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</si>
  <si>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</si>
  <si>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</si>
  <si>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</si>
  <si>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</si>
  <si>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</si>
  <si>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</si>
  <si>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</si>
  <si>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</si>
  <si>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</si>
  <si>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</si>
  <si>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</si>
  <si>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</si>
  <si>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</si>
  <si>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</si>
  <si>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</si>
  <si>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</si>
  <si>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</si>
  <si>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</si>
  <si>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</si>
  <si>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</si>
  <si>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</si>
  <si>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</si>
  <si>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</si>
  <si>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</si>
  <si>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</si>
  <si>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</si>
  <si>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</si>
  <si>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</si>
  <si>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</si>
  <si>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</si>
  <si>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</si>
  <si>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</si>
  <si>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</si>
  <si>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</si>
  <si>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</si>
  <si>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</si>
  <si>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</si>
  <si>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</si>
  <si>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</si>
  <si>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</si>
  <si>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</si>
  <si>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</si>
  <si>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</si>
  <si>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</si>
  <si>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</si>
  <si>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</si>
  <si>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</si>
  <si>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</si>
  <si>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</si>
  <si>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</si>
  <si>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</si>
  <si>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</si>
  <si>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</si>
  <si>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</si>
  <si>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</si>
  <si>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</si>
  <si>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</si>
  <si>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</si>
  <si>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</si>
  <si>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</si>
  <si>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</si>
  <si>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</si>
  <si>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</si>
  <si>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</si>
  <si>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</si>
  <si>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</si>
  <si>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</si>
  <si>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</si>
  <si>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</si>
  <si>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</si>
  <si>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</si>
  <si>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</si>
  <si>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</si>
  <si>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</si>
  <si>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</si>
  <si>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</si>
  <si>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</si>
  <si>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</si>
  <si>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</si>
  <si>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</si>
  <si>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</si>
  <si>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</si>
  <si>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</si>
  <si>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</si>
  <si>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</si>
  <si>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</si>
  <si>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</si>
  <si>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</si>
  <si>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</si>
  <si>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</si>
  <si>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</si>
  <si>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</si>
  <si>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</si>
  <si>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</si>
  <si>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</si>
  <si>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</si>
  <si>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</si>
  <si>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</si>
  <si>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</si>
  <si>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</si>
  <si>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</si>
  <si>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</si>
  <si>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</si>
  <si>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</si>
  <si>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</si>
  <si>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</si>
  <si>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</si>
  <si>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</si>
  <si>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</si>
  <si>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</si>
  <si>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</si>
  <si>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</si>
  <si>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</si>
  <si>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</si>
  <si>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</si>
  <si>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</si>
  <si>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</si>
  <si>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</si>
  <si>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</si>
  <si>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</si>
  <si>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</si>
  <si>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</si>
  <si>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</si>
  <si>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</si>
  <si>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</si>
  <si>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</si>
  <si>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</si>
  <si>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</si>
  <si>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</si>
  <si>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</si>
  <si>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</si>
  <si>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</si>
  <si>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</si>
  <si>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</si>
  <si>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</si>
  <si>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</si>
  <si>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</si>
  <si>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</si>
  <si>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</si>
  <si>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</si>
  <si>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</si>
  <si>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</si>
  <si>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</si>
  <si>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</si>
  <si>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</si>
  <si>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</si>
  <si>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</si>
  <si>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</si>
  <si>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</si>
  <si>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</si>
  <si>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</si>
  <si>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</si>
  <si>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</si>
  <si>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</si>
  <si>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</si>
  <si>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</si>
  <si>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</si>
  <si>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</si>
  <si>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</si>
  <si>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</si>
  <si>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</si>
  <si>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</si>
  <si>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</si>
  <si>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</si>
  <si>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</si>
  <si>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</si>
  <si>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</si>
  <si>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</si>
  <si>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</si>
  <si>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</si>
  <si>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</si>
  <si>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</si>
  <si>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</si>
  <si>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</si>
  <si>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</si>
  <si>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</si>
  <si>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</si>
  <si>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</si>
  <si>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</si>
  <si>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</si>
  <si>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</si>
  <si>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</si>
  <si>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</si>
  <si>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</si>
  <si>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</si>
  <si>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</si>
  <si>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</si>
  <si>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</si>
  <si>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</si>
  <si>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</si>
  <si>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</si>
  <si>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</si>
  <si>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</si>
  <si>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</si>
  <si>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</si>
  <si>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</si>
  <si>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</si>
  <si>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</si>
  <si>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</si>
  <si>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</si>
  <si>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</si>
  <si>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</si>
  <si>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</si>
  <si>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</si>
  <si>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</si>
  <si>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</si>
  <si>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</si>
  <si>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</si>
  <si>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</si>
  <si>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</si>
  <si>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</si>
  <si>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</si>
  <si>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</si>
  <si>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</si>
  <si>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</si>
  <si>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</si>
  <si>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</si>
  <si>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</si>
  <si>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</si>
  <si>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</si>
  <si>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</si>
  <si>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</si>
  <si>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</si>
  <si>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</si>
  <si>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</si>
  <si>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</si>
  <si>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</si>
  <si>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</si>
  <si>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</si>
  <si>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</si>
  <si>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</si>
  <si>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</si>
  <si>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</si>
  <si>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</si>
  <si>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</si>
  <si>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</si>
  <si>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</si>
  <si>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</si>
  <si>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</si>
  <si>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</si>
  <si>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</si>
  <si>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</si>
  <si>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</si>
  <si>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</si>
  <si>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</si>
  <si>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</si>
  <si>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</si>
  <si>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</si>
  <si>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</si>
  <si>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</si>
  <si>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</si>
  <si>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</si>
  <si>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</si>
  <si>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</si>
  <si>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</si>
  <si>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</si>
  <si>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</si>
  <si>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</si>
  <si>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</si>
  <si>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</si>
  <si>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</si>
  <si>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</si>
  <si>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</si>
  <si>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</si>
  <si>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</si>
  <si>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</si>
  <si>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</si>
  <si>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</si>
  <si>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</si>
  <si>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</si>
  <si>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</si>
  <si>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</si>
  <si>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</si>
  <si>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</si>
  <si>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</si>
  <si>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</si>
  <si>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</si>
  <si>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</si>
  <si>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</si>
  <si>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</si>
  <si>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</si>
  <si>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</si>
  <si>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</si>
  <si>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</si>
  <si>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</si>
  <si>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</si>
  <si>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</si>
  <si>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</si>
  <si>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</si>
  <si>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</si>
  <si>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</si>
  <si>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</si>
  <si>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</si>
  <si>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</si>
  <si>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</si>
  <si>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</si>
  <si>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</si>
  <si>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</si>
  <si>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</si>
  <si>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</si>
  <si>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</si>
  <si>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</si>
  <si>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</si>
  <si>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</si>
  <si>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</si>
  <si>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</si>
  <si>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</si>
  <si>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</si>
  <si>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</si>
  <si>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</si>
  <si>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</si>
  <si>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</si>
  <si>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</si>
  <si>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</si>
  <si>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</si>
  <si>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</si>
  <si>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</si>
  <si>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</si>
  <si>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</si>
  <si>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</si>
  <si>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</si>
  <si>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</si>
  <si>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</si>
  <si>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</si>
  <si>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</si>
  <si>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</si>
  <si>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</si>
  <si>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</si>
  <si>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</si>
  <si>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</si>
  <si>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</si>
  <si>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</si>
  <si>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</si>
  <si>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</si>
  <si>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</si>
  <si>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</si>
  <si>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</si>
  <si>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</si>
  <si>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</si>
  <si>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</si>
  <si>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</si>
  <si>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</si>
  <si>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</si>
  <si>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</si>
  <si>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</si>
  <si>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</si>
  <si>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</si>
  <si>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</si>
  <si>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</si>
  <si>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</si>
  <si>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</si>
  <si>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</si>
  <si>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</si>
  <si>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</si>
  <si>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</si>
  <si>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</si>
  <si>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</si>
  <si>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</si>
  <si>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</si>
  <si>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</si>
  <si>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</si>
  <si>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</si>
  <si>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</si>
  <si>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</si>
  <si>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</si>
  <si>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</si>
  <si>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</si>
  <si>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</si>
  <si>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</si>
  <si>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</si>
  <si>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</si>
  <si>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</si>
  <si>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</si>
  <si>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</si>
  <si>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</si>
  <si>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</si>
  <si>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</si>
  <si>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</si>
  <si>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</si>
  <si>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</si>
  <si>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</si>
  <si>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</si>
  <si>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</si>
  <si>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</si>
  <si>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</si>
  <si>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</si>
  <si>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</si>
  <si>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</si>
  <si>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</si>
  <si>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</si>
  <si>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</si>
  <si>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</si>
  <si>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</si>
  <si>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</si>
  <si>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</si>
  <si>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</si>
  <si>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</si>
  <si>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</si>
  <si>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</si>
  <si>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</si>
  <si>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</si>
  <si>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</si>
  <si>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</si>
  <si>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</si>
  <si>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</si>
  <si>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</si>
  <si>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</si>
  <si>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</si>
  <si>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</si>
  <si>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</si>
  <si>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</si>
  <si>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</si>
  <si>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</si>
  <si>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</si>
  <si>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</si>
  <si>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</si>
  <si>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</si>
  <si>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</si>
  <si>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</si>
  <si>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</si>
  <si>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</si>
  <si>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</si>
  <si>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</si>
  <si>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</si>
  <si>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</si>
  <si>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</si>
  <si>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</si>
  <si>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</si>
  <si>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</si>
  <si>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</si>
  <si>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</si>
  <si>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</si>
  <si>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</si>
  <si>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</si>
  <si>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</si>
  <si>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</si>
  <si>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</si>
  <si>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</si>
  <si>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</si>
  <si>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</si>
  <si>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</si>
  <si>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</si>
  <si>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</si>
  <si>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</si>
  <si>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</si>
  <si>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</si>
  <si>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</si>
  <si>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</si>
  <si>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</si>
  <si>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</si>
  <si>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</si>
  <si>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</si>
  <si>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</si>
  <si>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</si>
  <si>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</si>
  <si>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</si>
  <si>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</si>
  <si>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</si>
  <si>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</si>
  <si>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</si>
  <si>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</si>
  <si>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</si>
  <si>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</si>
  <si>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</si>
  <si>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</si>
  <si>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</si>
  <si>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</si>
  <si>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</si>
  <si>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</si>
  <si>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</si>
  <si>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</si>
  <si>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</si>
  <si>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</si>
  <si>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</si>
  <si>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</si>
  <si>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</si>
  <si>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</si>
  <si>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</si>
  <si>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</si>
  <si>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</si>
  <si>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</si>
  <si>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</si>
  <si>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</si>
  <si>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</si>
  <si>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</si>
  <si>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</si>
  <si>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</si>
  <si>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</si>
  <si>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</si>
  <si>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</si>
  <si>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</si>
  <si>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</si>
  <si>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</si>
  <si>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</si>
  <si>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</si>
  <si>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</si>
  <si>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</si>
  <si>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</si>
  <si>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</si>
  <si>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</si>
  <si>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</si>
  <si>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</si>
  <si>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</si>
  <si>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</si>
  <si>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</si>
  <si>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</si>
  <si>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</si>
  <si>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</si>
  <si>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</si>
  <si>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</si>
  <si>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</si>
  <si>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</si>
  <si>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</si>
  <si>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</si>
  <si>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</si>
  <si>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</si>
  <si>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</si>
  <si>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</si>
  <si>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</si>
  <si>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</si>
  <si>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</si>
  <si>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</si>
  <si>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</si>
  <si>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</si>
  <si>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</si>
  <si>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</si>
  <si>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</si>
  <si>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</si>
  <si>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</si>
  <si>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</si>
  <si>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</si>
  <si>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</si>
  <si>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</si>
  <si>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</si>
  <si>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</si>
  <si>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</si>
  <si>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</si>
  <si>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</si>
  <si>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</si>
  <si>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</si>
  <si>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</si>
  <si>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</si>
  <si>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</si>
  <si>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</si>
  <si>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</si>
  <si>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</si>
  <si>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</si>
  <si>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</si>
  <si>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</si>
  <si>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</si>
  <si>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</si>
  <si>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</si>
  <si>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</si>
  <si>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</si>
  <si>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</si>
  <si>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</si>
  <si>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</si>
  <si>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</si>
  <si>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</si>
  <si>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</si>
  <si>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</si>
  <si>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</si>
  <si>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</si>
  <si>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</si>
  <si>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</si>
  <si>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</si>
  <si>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</si>
  <si>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</si>
  <si>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</si>
  <si>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</si>
  <si>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</si>
  <si>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</si>
  <si>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</si>
  <si>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</si>
  <si>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</si>
  <si>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</si>
  <si>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</si>
  <si>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</si>
  <si>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</si>
  <si>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</si>
  <si>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</si>
  <si>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</si>
  <si>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</si>
  <si>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</si>
  <si>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</si>
  <si>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</si>
  <si>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</si>
  <si>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</si>
  <si>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</si>
  <si>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</si>
  <si>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</si>
  <si>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</si>
  <si>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</si>
  <si>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</si>
  <si>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</si>
  <si>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</si>
  <si>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</si>
  <si>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</si>
  <si>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</si>
  <si>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</si>
  <si>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</si>
  <si>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</si>
  <si>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</si>
  <si>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</si>
  <si>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</si>
  <si>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</si>
  <si>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</si>
  <si>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</si>
  <si>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</si>
  <si>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</si>
  <si>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</si>
  <si>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</si>
  <si>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</si>
  <si>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</si>
  <si>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</si>
  <si>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</si>
  <si>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</si>
  <si>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</si>
  <si>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</si>
  <si>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</si>
  <si>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</si>
  <si>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</si>
  <si>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</si>
  <si>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</si>
  <si>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</si>
  <si>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</si>
  <si>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</si>
  <si>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</si>
  <si>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</si>
  <si>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</si>
  <si>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</si>
  <si>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</si>
  <si>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</si>
  <si>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</si>
  <si>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</si>
  <si>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</si>
  <si>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</si>
  <si>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</si>
  <si>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</si>
  <si>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</si>
  <si>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</si>
  <si>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</si>
  <si>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</si>
  <si>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</si>
  <si>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</si>
  <si>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</si>
  <si>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</si>
  <si>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</si>
  <si>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</si>
  <si>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</si>
  <si>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</si>
  <si>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</si>
  <si>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</si>
  <si>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</si>
  <si>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</si>
  <si>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</si>
  <si>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</si>
  <si>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</si>
  <si>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</si>
  <si>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</si>
  <si>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</si>
  <si>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</si>
  <si>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</si>
  <si>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</si>
  <si>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</si>
  <si>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</si>
  <si>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</si>
  <si>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</si>
  <si>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</si>
  <si>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</si>
  <si>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</si>
  <si>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</si>
  <si>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</si>
  <si>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</si>
  <si>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</si>
  <si>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</si>
  <si>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</si>
  <si>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</si>
  <si>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</si>
  <si>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</si>
  <si>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</si>
  <si>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</si>
  <si>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</si>
  <si>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</si>
  <si>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</si>
  <si>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</si>
  <si>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</si>
  <si>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</si>
  <si>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</si>
  <si>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</si>
  <si>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</si>
  <si>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</si>
  <si>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</si>
  <si>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</si>
  <si>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</si>
  <si>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</si>
  <si>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</si>
  <si>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</si>
  <si>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</si>
  <si>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</si>
  <si>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</si>
  <si>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</si>
  <si>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</si>
  <si>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</si>
  <si>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</si>
  <si>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</si>
  <si>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</si>
  <si>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</si>
  <si>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</si>
  <si>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</si>
  <si>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</si>
  <si>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</si>
  <si>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</si>
  <si>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</si>
  <si>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</si>
  <si>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</si>
  <si>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</si>
  <si>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</si>
  <si>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</si>
  <si>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</si>
  <si>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</si>
  <si>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</si>
  <si>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</si>
  <si>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</si>
  <si>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</si>
  <si>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</si>
  <si>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</si>
  <si>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</si>
  <si>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</si>
  <si>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</si>
  <si>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</si>
  <si>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</si>
  <si>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</si>
  <si>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</si>
  <si>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</si>
  <si>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</si>
  <si>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</si>
  <si>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</si>
  <si>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</si>
  <si>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</si>
  <si>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</si>
  <si>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</si>
  <si>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</si>
  <si>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</si>
  <si>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</si>
  <si>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</si>
  <si>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</si>
  <si>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</si>
  <si>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</si>
  <si>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</si>
  <si>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</si>
  <si>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</si>
  <si>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</si>
  <si>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</si>
  <si>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</si>
  <si>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</si>
  <si>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</si>
  <si>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</si>
  <si>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</si>
  <si>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</si>
  <si>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</si>
  <si>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</si>
  <si>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</si>
  <si>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</si>
  <si>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</si>
  <si>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</si>
  <si>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</si>
  <si>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</si>
  <si>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</si>
  <si>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</si>
  <si>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</si>
  <si>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</si>
  <si>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</si>
  <si>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</si>
  <si>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</si>
  <si>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</si>
  <si>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</si>
  <si>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</si>
  <si>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</si>
  <si>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</si>
  <si>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</si>
  <si>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</si>
  <si>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</si>
  <si>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</si>
  <si>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</si>
  <si>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</si>
  <si>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</si>
  <si>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</si>
  <si>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</si>
  <si>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</si>
  <si>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</si>
  <si>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</si>
  <si>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</si>
  <si>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</si>
  <si>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</si>
  <si>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</si>
  <si>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</si>
  <si>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</si>
  <si>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</si>
  <si>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</si>
  <si>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</si>
  <si>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</si>
  <si>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</si>
  <si>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</si>
  <si>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</si>
  <si>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</si>
  <si>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</si>
  <si>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</si>
  <si>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</si>
  <si>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</si>
  <si>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</si>
  <si>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</si>
  <si>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</si>
  <si>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</si>
  <si>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</si>
  <si>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</si>
  <si>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</si>
  <si>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</si>
  <si>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</si>
  <si>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</si>
  <si>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</si>
  <si>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</si>
  <si>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</si>
  <si>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</si>
  <si>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</si>
  <si>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</si>
  <si>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</si>
  <si>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</si>
  <si>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</si>
  <si>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</si>
  <si>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</si>
  <si>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</si>
  <si>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</si>
  <si>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</si>
  <si>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</si>
  <si>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</si>
  <si>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</si>
  <si>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</si>
  <si>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</si>
  <si>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</si>
  <si>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</si>
  <si>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</si>
  <si>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</si>
  <si>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</si>
  <si>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</si>
  <si>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</si>
  <si>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</si>
  <si>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</si>
  <si>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</si>
  <si>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</si>
  <si>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</si>
  <si>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</si>
  <si>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</si>
  <si>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</si>
  <si>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</si>
  <si>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</si>
  <si>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</si>
  <si>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</si>
  <si>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</si>
  <si>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</si>
  <si>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</si>
  <si>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</si>
  <si>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</si>
  <si>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</si>
  <si>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</si>
  <si>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</si>
  <si>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</si>
  <si>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</si>
  <si>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</si>
  <si>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</si>
  <si>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</si>
  <si>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</si>
  <si>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</si>
  <si>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</si>
  <si>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</si>
  <si>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</si>
  <si>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</si>
  <si>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</si>
  <si>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</si>
  <si>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</si>
  <si>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</si>
  <si>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</si>
  <si>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</si>
  <si>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</si>
  <si>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</si>
  <si>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</si>
  <si>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</si>
  <si>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</si>
  <si>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</si>
  <si>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</si>
  <si>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</si>
  <si>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</si>
  <si>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</si>
  <si>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</si>
  <si>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</si>
  <si>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</si>
  <si>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</si>
  <si>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</si>
  <si>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</si>
  <si>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</si>
  <si>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</si>
  <si>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</si>
  <si>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</si>
  <si>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</si>
  <si>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</si>
  <si>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</si>
  <si>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</si>
  <si>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</si>
  <si>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</si>
  <si>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</si>
  <si>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</si>
  <si>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</si>
  <si>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</si>
  <si>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</si>
  <si>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</si>
  <si>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</si>
  <si>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</si>
  <si>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</si>
  <si>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</si>
  <si>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</si>
  <si>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</si>
  <si>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</si>
  <si>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</si>
  <si>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</si>
  <si>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</si>
  <si>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</si>
  <si>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</si>
  <si>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</si>
  <si>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</si>
  <si>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</si>
  <si>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</si>
  <si>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</si>
  <si>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</si>
  <si>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</si>
  <si>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</si>
  <si>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</si>
  <si>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</si>
  <si>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</si>
  <si>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</si>
  <si>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</si>
  <si>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</si>
  <si>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</si>
  <si>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</si>
  <si>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</si>
  <si>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</si>
  <si>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</si>
  <si>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</si>
  <si>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</si>
  <si>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</si>
  <si>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</si>
  <si>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</si>
  <si>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</si>
  <si>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</si>
  <si>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</si>
  <si>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</si>
  <si>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</si>
  <si>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</si>
  <si>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</si>
  <si>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</si>
  <si>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</si>
  <si>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</si>
  <si>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</si>
  <si>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</si>
  <si>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</si>
  <si>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</si>
  <si>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</si>
  <si>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</si>
  <si>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</si>
  <si>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</si>
  <si>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</si>
  <si>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</si>
  <si>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</si>
  <si>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</si>
  <si>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</si>
  <si>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</si>
  <si>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</si>
  <si>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</si>
  <si>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</si>
  <si>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</si>
  <si>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</si>
  <si>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</si>
  <si>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</si>
  <si>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</si>
  <si>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</si>
  <si>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</si>
  <si>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</si>
  <si>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</si>
  <si>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</si>
  <si>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</si>
  <si>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</si>
  <si>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</si>
  <si>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</si>
  <si>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</si>
  <si>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</si>
  <si>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</si>
  <si>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</si>
  <si>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</si>
  <si>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</si>
  <si>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</si>
  <si>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</si>
  <si>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</si>
  <si>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</si>
  <si>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</si>
  <si>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</si>
  <si>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</si>
  <si>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</si>
  <si>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</si>
  <si>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</si>
  <si>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</si>
  <si>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</si>
  <si>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</si>
  <si>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</si>
  <si>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</si>
  <si>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</si>
  <si>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</si>
  <si>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</si>
  <si>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</si>
  <si>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</si>
  <si>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</si>
  <si>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</si>
  <si>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</si>
  <si>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</si>
  <si>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</si>
  <si>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</si>
  <si>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</si>
  <si>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</si>
  <si>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</si>
  <si>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</si>
  <si>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</si>
  <si>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</si>
  <si>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</si>
  <si>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</si>
  <si>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</si>
  <si>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</si>
  <si>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</si>
  <si>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</si>
  <si>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</si>
  <si>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</si>
  <si>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</si>
  <si>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</si>
  <si>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</si>
  <si>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</si>
  <si>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</si>
  <si>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</si>
  <si>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</si>
  <si>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</si>
  <si>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</si>
  <si>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</si>
  <si>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</si>
  <si>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</si>
  <si>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</si>
  <si>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</si>
  <si>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</si>
  <si>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</si>
  <si>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</si>
  <si>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</si>
  <si>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</si>
  <si>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</si>
  <si>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</si>
  <si>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</si>
  <si>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</si>
  <si>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</si>
  <si>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</si>
  <si>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</si>
  <si>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</si>
  <si>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</si>
  <si>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</si>
  <si>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</si>
  <si>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</si>
  <si>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</si>
  <si>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</si>
  <si>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</si>
  <si>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</si>
  <si>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</si>
  <si>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</si>
  <si>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</si>
  <si>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</si>
  <si>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</si>
  <si>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</si>
  <si>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</si>
  <si>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</si>
  <si>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</si>
  <si>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</si>
  <si>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</si>
  <si>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</si>
  <si>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</si>
  <si>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</si>
  <si>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</si>
  <si>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</si>
  <si>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</si>
  <si>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</si>
  <si>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</si>
  <si>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</si>
  <si>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</si>
  <si>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</si>
  <si>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</si>
  <si>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</si>
  <si>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</si>
  <si>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</si>
  <si>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</si>
  <si>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</si>
  <si>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</si>
  <si>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</si>
  <si>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</si>
  <si>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</si>
  <si>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</si>
  <si>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</si>
  <si>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</si>
  <si>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</si>
  <si>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</si>
  <si>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</si>
  <si>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</si>
  <si>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</si>
  <si>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</si>
  <si>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</si>
  <si>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</si>
  <si>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</si>
  <si>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</si>
  <si>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</si>
  <si>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</si>
  <si>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</si>
  <si>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</si>
  <si>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</si>
  <si>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</si>
  <si>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</si>
  <si>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</si>
  <si>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</si>
  <si>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</si>
  <si>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</si>
  <si>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</si>
  <si>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</si>
  <si>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</si>
  <si>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</si>
  <si>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</si>
  <si>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</si>
  <si>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</si>
  <si>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</si>
  <si>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</si>
  <si>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</si>
  <si>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</si>
  <si>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</si>
  <si>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</si>
  <si>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</si>
  <si>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</si>
  <si>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</si>
  <si>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</si>
  <si>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</si>
  <si>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</si>
  <si>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</si>
  <si>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</si>
  <si>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</si>
  <si>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</si>
  <si>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</si>
  <si>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</si>
  <si>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</si>
  <si>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</si>
  <si>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</si>
  <si>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</si>
  <si>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</si>
  <si>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</si>
  <si>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</si>
  <si>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</si>
  <si>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</si>
  <si>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</si>
  <si>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</si>
  <si>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</si>
  <si>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</si>
  <si>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</si>
  <si>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</si>
  <si>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</si>
  <si>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</si>
  <si>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</si>
  <si>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</si>
  <si>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</si>
  <si>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</si>
  <si>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</si>
  <si>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</si>
  <si>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</si>
  <si>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</si>
  <si>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</si>
  <si>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</si>
  <si>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</si>
  <si>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</si>
  <si>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</si>
  <si>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</si>
  <si>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</si>
  <si>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</si>
  <si>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</si>
  <si>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</si>
  <si>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</si>
  <si>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</si>
  <si>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</si>
  <si>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</si>
  <si>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</si>
  <si>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</si>
  <si>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</si>
  <si>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</si>
  <si>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</si>
  <si>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</si>
  <si>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</si>
  <si>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</si>
  <si>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</si>
  <si>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</si>
  <si>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</si>
  <si>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</si>
  <si>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</si>
  <si>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</si>
  <si>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</si>
  <si>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</si>
  <si>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</si>
  <si>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</si>
  <si>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</si>
  <si>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</si>
  <si>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</si>
  <si>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</si>
  <si>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</si>
  <si>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</si>
  <si>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</si>
  <si>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</si>
  <si>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</si>
  <si>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</si>
  <si>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</si>
  <si>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</si>
  <si>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</si>
  <si>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</si>
  <si>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</si>
  <si>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</si>
  <si>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</si>
  <si>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</si>
  <si>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</si>
  <si>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</si>
  <si>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</si>
  <si>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</si>
  <si>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</si>
  <si>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</si>
  <si>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</si>
  <si>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</si>
  <si>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</si>
  <si>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</si>
  <si>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</si>
  <si>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</si>
  <si>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</si>
  <si>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</si>
  <si>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</si>
  <si>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</si>
  <si>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</si>
  <si>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</si>
  <si>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</si>
  <si>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</si>
  <si>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</si>
  <si>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</si>
  <si>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</si>
  <si>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</si>
  <si>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</si>
  <si>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</si>
  <si>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</si>
  <si>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</si>
  <si>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</si>
  <si>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</si>
  <si>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</si>
  <si>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</si>
  <si>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</si>
  <si>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</si>
  <si>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</si>
  <si>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</si>
  <si>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</si>
  <si>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</si>
  <si>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</si>
  <si>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</si>
  <si>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</si>
  <si>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</si>
  <si>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</si>
  <si>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</si>
  <si>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</si>
  <si>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</si>
  <si>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</si>
  <si>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</si>
  <si>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</si>
  <si>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</si>
  <si>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</si>
  <si>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</si>
  <si>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</si>
  <si>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</si>
  <si>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</si>
  <si>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</si>
  <si>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</si>
  <si>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</si>
  <si>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</si>
  <si>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</si>
  <si>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</si>
  <si>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</si>
  <si>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</si>
  <si>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</si>
  <si>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</si>
  <si>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</si>
  <si>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</si>
  <si>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</si>
  <si>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</si>
  <si>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</si>
  <si>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</si>
  <si>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</si>
  <si>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</si>
  <si>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</si>
  <si>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</si>
  <si>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</si>
  <si>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</si>
  <si>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</si>
  <si>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</si>
  <si>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</si>
  <si>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</si>
  <si>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</si>
  <si>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</si>
  <si>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</si>
  <si>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</si>
  <si>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</si>
  <si>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</si>
  <si>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</si>
  <si>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</si>
  <si>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</si>
  <si>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</si>
  <si>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</si>
  <si>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</si>
  <si>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</si>
  <si>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</si>
  <si>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</si>
  <si>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</si>
  <si>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</si>
  <si>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</si>
  <si>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</si>
  <si>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</si>
  <si>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</si>
  <si>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</si>
  <si>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</si>
  <si>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</si>
  <si>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</si>
  <si>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</si>
  <si>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</si>
  <si>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</si>
  <si>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</si>
  <si>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</si>
  <si>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</si>
  <si>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</si>
  <si>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</si>
  <si>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</si>
  <si>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</si>
  <si>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</si>
  <si>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</si>
  <si>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</si>
  <si>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</si>
  <si>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</si>
  <si>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</si>
  <si>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</si>
  <si>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</si>
  <si>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</si>
  <si>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</si>
  <si>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</si>
  <si>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</si>
  <si>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</si>
  <si>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</si>
  <si>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</si>
  <si>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</si>
  <si>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</si>
  <si>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</si>
  <si>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</si>
  <si>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</si>
  <si>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</si>
  <si>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</si>
  <si>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</si>
  <si>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</si>
  <si>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</si>
  <si>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</si>
  <si>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</si>
  <si>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</si>
  <si>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</si>
  <si>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</si>
  <si>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</si>
  <si>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</si>
  <si>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</si>
  <si>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</si>
  <si>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</si>
  <si>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</si>
  <si>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</si>
  <si>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</si>
  <si>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</si>
  <si>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</si>
  <si>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</si>
  <si>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</si>
  <si>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</si>
  <si>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</si>
  <si>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</si>
  <si>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</si>
  <si>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</si>
  <si>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</si>
  <si>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</si>
  <si>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</si>
  <si>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</si>
  <si>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</si>
  <si>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</si>
  <si>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</si>
  <si>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</si>
  <si>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</si>
  <si>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</si>
  <si>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</si>
  <si>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</si>
  <si>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</si>
  <si>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</si>
  <si>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</si>
  <si>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</si>
  <si>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</si>
  <si>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</si>
  <si>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</si>
  <si>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</si>
  <si>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</si>
  <si>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</si>
  <si>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</si>
  <si>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</si>
  <si>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</si>
  <si>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</si>
  <si>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</si>
  <si>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</si>
  <si>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</si>
  <si>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</si>
  <si>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</si>
  <si>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</si>
  <si>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</si>
  <si>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</si>
  <si>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</si>
  <si>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</si>
  <si>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</si>
  <si>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</si>
  <si>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</si>
  <si>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</si>
  <si>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</si>
  <si>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</si>
  <si>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</si>
  <si>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</si>
  <si>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</si>
  <si>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</si>
  <si>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</si>
  <si>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</si>
  <si>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</si>
  <si>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</si>
  <si>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</si>
  <si>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</si>
  <si>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</si>
  <si>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</si>
  <si>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</si>
  <si>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</si>
  <si>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</si>
  <si>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</si>
  <si>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</si>
  <si>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</si>
  <si>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</si>
  <si>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</si>
  <si>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</si>
  <si>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</si>
  <si>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</si>
  <si>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</si>
  <si>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</si>
  <si>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</si>
  <si>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</si>
  <si>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</si>
  <si>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</si>
  <si>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</si>
  <si>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</si>
  <si>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</si>
  <si>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</si>
  <si>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</si>
  <si>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</si>
  <si>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</si>
  <si>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</si>
  <si>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</si>
  <si>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</si>
  <si>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</si>
  <si>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</si>
  <si>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</si>
  <si>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</si>
  <si>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</si>
  <si>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</si>
  <si>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</si>
  <si>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</si>
  <si>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</si>
  <si>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</si>
  <si>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</si>
  <si>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</si>
  <si>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</si>
  <si>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</si>
  <si>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</si>
  <si>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</si>
  <si>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</si>
  <si>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</si>
  <si>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</si>
  <si>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</si>
  <si>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</si>
  <si>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</si>
  <si>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</si>
  <si>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</si>
  <si>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</si>
  <si>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</si>
  <si>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</si>
  <si>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</si>
  <si>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</si>
  <si>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</si>
  <si>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</si>
  <si>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</si>
  <si>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</si>
  <si>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</si>
  <si>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</si>
  <si>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</si>
  <si>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</si>
  <si>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</si>
  <si>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</si>
  <si>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</si>
  <si>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</si>
  <si>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</si>
  <si>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</si>
  <si>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</si>
  <si>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</si>
  <si>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</si>
  <si>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</si>
  <si>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</si>
  <si>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</si>
  <si>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</si>
  <si>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</si>
  <si>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</si>
  <si>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</si>
  <si>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</si>
  <si>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</si>
  <si>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</si>
  <si>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</si>
  <si>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</si>
  <si>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</si>
  <si>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</si>
  <si>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</si>
  <si>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</si>
  <si>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</si>
  <si>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</si>
  <si>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</si>
  <si>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</si>
  <si>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</si>
  <si>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</si>
  <si>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</si>
  <si>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</si>
  <si>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</si>
  <si>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</si>
  <si>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</si>
  <si>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</si>
  <si>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</si>
  <si>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</si>
  <si>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</si>
  <si>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</si>
  <si>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</si>
  <si>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</si>
  <si>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</si>
  <si>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</si>
  <si>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</si>
  <si>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</si>
  <si>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</si>
  <si>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</si>
  <si>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</si>
  <si>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</si>
  <si>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</si>
  <si>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</si>
  <si>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</si>
  <si>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</si>
  <si>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</si>
  <si>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</si>
  <si>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</si>
  <si>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</si>
  <si>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</si>
  <si>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</si>
  <si>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</si>
  <si>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</si>
  <si>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</si>
  <si>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</si>
  <si>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</si>
  <si>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</si>
  <si>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</si>
  <si>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</si>
  <si>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</si>
  <si>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</si>
  <si>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</si>
  <si>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</si>
  <si>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</si>
  <si>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</si>
  <si>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</si>
  <si>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</si>
  <si>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</si>
  <si>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</si>
  <si>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</si>
  <si>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</si>
  <si>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</si>
  <si>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</si>
  <si>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</si>
  <si>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</si>
  <si>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</si>
  <si>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</si>
  <si>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</si>
  <si>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</si>
  <si>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</si>
  <si>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</si>
  <si>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</si>
  <si>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</si>
  <si>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</si>
  <si>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</si>
  <si>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</si>
  <si>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</si>
  <si>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</si>
  <si>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</si>
  <si>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</si>
  <si>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</si>
  <si>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</si>
  <si>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</si>
  <si>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</si>
  <si>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</si>
  <si>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</si>
  <si>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</si>
  <si>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</si>
  <si>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</si>
  <si>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</si>
  <si>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</si>
  <si>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</si>
  <si>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</si>
  <si>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</si>
  <si>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</si>
  <si>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</si>
  <si>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</si>
  <si>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</si>
  <si>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</si>
  <si>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</si>
  <si>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</si>
  <si>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</si>
  <si>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</si>
  <si>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</si>
  <si>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</si>
  <si>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</si>
  <si>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</si>
  <si>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</si>
  <si>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</si>
  <si>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</si>
  <si>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</si>
  <si>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</si>
  <si>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</si>
  <si>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</si>
  <si>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</si>
  <si>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</si>
  <si>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</si>
  <si>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</si>
  <si>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</si>
  <si>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</si>
  <si>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</si>
  <si>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</si>
  <si>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</si>
  <si>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</si>
  <si>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</si>
  <si>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</si>
  <si>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</si>
  <si>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</si>
  <si>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</si>
  <si>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</si>
  <si>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</si>
  <si>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</si>
  <si>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</si>
  <si>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</si>
  <si>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</si>
  <si>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</si>
  <si>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</si>
  <si>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</si>
  <si>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</si>
  <si>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</si>
  <si>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</si>
  <si>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</si>
  <si>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</si>
  <si>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</si>
  <si>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</si>
  <si>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</si>
  <si>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</si>
  <si>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</si>
  <si>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</si>
  <si>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</si>
  <si>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</si>
  <si>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</si>
  <si>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</si>
  <si>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</si>
  <si>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</si>
  <si>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</si>
  <si>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</si>
  <si>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</si>
  <si>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</si>
  <si>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</si>
  <si>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</si>
  <si>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</si>
  <si>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</si>
  <si>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</si>
  <si>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</si>
  <si>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</si>
  <si>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</si>
  <si>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</si>
  <si>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</si>
  <si>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</si>
  <si>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</si>
  <si>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</si>
  <si>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</si>
  <si>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</si>
  <si>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</si>
  <si>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</si>
  <si>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</si>
  <si>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</si>
  <si>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</si>
  <si>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</si>
  <si>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</si>
  <si>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</si>
  <si>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</si>
  <si>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</si>
  <si>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</si>
  <si>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</si>
  <si>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</si>
  <si>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</si>
  <si>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</si>
  <si>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</si>
  <si>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</si>
  <si>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</si>
  <si>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</si>
  <si>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</si>
  <si>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</si>
  <si>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</si>
  <si>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</si>
  <si>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</si>
  <si>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</si>
  <si>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</si>
  <si>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</si>
  <si>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</si>
  <si>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</si>
  <si>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</si>
  <si>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</si>
  <si>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</si>
  <si>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</si>
  <si>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</si>
  <si>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</si>
  <si>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</si>
  <si>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</si>
  <si>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</si>
  <si>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</si>
  <si>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</si>
  <si>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</si>
  <si>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</si>
  <si>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</si>
  <si>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</si>
  <si>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</si>
  <si>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</si>
  <si>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</si>
  <si>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</si>
  <si>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</si>
  <si>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</si>
  <si>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</si>
  <si>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</si>
  <si>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</si>
  <si>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</si>
  <si>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</si>
  <si>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</si>
  <si>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</si>
  <si>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</si>
  <si>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</si>
  <si>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</si>
  <si>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</si>
  <si>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</si>
  <si>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</si>
  <si>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</si>
  <si>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</si>
  <si>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</si>
  <si>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</si>
  <si>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</si>
  <si>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</si>
  <si>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</si>
  <si>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</si>
  <si>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</si>
  <si>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</si>
  <si>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</si>
  <si>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</si>
  <si>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</si>
  <si>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</si>
  <si>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</si>
  <si>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</si>
  <si>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</si>
  <si>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</si>
  <si>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</si>
  <si>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</si>
  <si>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</si>
  <si>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</si>
  <si>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</si>
  <si>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</si>
  <si>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</si>
  <si>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</si>
  <si>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</si>
  <si>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</si>
  <si>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</si>
  <si>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</si>
  <si>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</si>
  <si>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</si>
  <si>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</si>
  <si>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</si>
  <si>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</si>
  <si>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</si>
  <si>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</si>
  <si>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</si>
  <si>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</si>
  <si>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</si>
  <si>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</si>
  <si>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</si>
  <si>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</si>
  <si>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</si>
  <si>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</si>
  <si>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</si>
  <si>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</si>
  <si>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</si>
  <si>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</si>
  <si>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</si>
  <si>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</si>
  <si>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</si>
  <si>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</si>
  <si>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</si>
  <si>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</si>
  <si>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</si>
  <si>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</si>
  <si>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</si>
  <si>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</si>
  <si>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</si>
  <si>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</si>
  <si>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</si>
  <si>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</si>
  <si>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</si>
  <si>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</si>
  <si>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</si>
  <si>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</si>
  <si>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</si>
  <si>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</si>
  <si>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</si>
  <si>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</si>
  <si>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</si>
  <si>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</si>
  <si>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</si>
  <si>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</si>
  <si>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</si>
  <si>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</si>
  <si>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</si>
  <si>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</si>
  <si>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</si>
  <si>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</si>
  <si>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</si>
  <si>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</si>
  <si>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</si>
  <si>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</si>
  <si>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</si>
  <si>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</si>
  <si>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</si>
  <si>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</si>
  <si>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</si>
  <si>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</si>
  <si>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</si>
  <si>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</si>
  <si>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</si>
  <si>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</si>
  <si>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</si>
  <si>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</si>
  <si>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</si>
  <si>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</si>
  <si>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</si>
  <si>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</si>
  <si>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</si>
  <si>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</si>
  <si>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</si>
  <si>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</si>
  <si>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</si>
  <si>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</si>
  <si>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</si>
  <si>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</si>
  <si>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</si>
  <si>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</si>
  <si>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</si>
  <si>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</si>
  <si>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</si>
  <si>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</si>
  <si>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</si>
  <si>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</si>
  <si>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</si>
  <si>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</si>
  <si>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</si>
  <si>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</si>
  <si>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</si>
  <si>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</si>
  <si>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</si>
  <si>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</si>
  <si>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</si>
  <si>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</si>
  <si>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</si>
  <si>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</si>
  <si>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</si>
  <si>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</si>
  <si>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</si>
  <si>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</si>
  <si>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</si>
  <si>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</si>
  <si>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</si>
  <si>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</si>
  <si>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</si>
  <si>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</si>
  <si>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</si>
  <si>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</si>
  <si>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</si>
  <si>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</si>
  <si>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</si>
  <si>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</si>
  <si>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</si>
  <si>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</si>
  <si>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</si>
  <si>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</si>
  <si>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</si>
  <si>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</si>
  <si>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</si>
  <si>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</si>
  <si>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</si>
  <si>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</si>
  <si>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</si>
  <si>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</si>
  <si>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</si>
  <si>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</si>
  <si>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</si>
  <si>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</si>
  <si>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</si>
  <si>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</si>
  <si>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</si>
  <si>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</si>
  <si>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</si>
  <si>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</si>
  <si>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</si>
  <si>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</si>
  <si>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</si>
  <si>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</si>
  <si>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</si>
  <si>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</si>
  <si>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</si>
  <si>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</si>
  <si>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</si>
  <si>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</si>
  <si>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</si>
  <si>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</si>
  <si>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</si>
  <si>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</si>
  <si>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</si>
  <si>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</si>
  <si>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</si>
  <si>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</si>
  <si>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</si>
  <si>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</si>
  <si>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</si>
  <si>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</si>
  <si>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</si>
  <si>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</si>
  <si>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</si>
  <si>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</si>
  <si>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</si>
  <si>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</si>
  <si>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</si>
  <si>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</si>
  <si>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</si>
  <si>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</si>
  <si>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</si>
  <si>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</si>
  <si>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</si>
  <si>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</si>
  <si>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</si>
  <si>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</si>
  <si>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</si>
  <si>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</si>
  <si>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</si>
  <si>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</si>
  <si>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</si>
  <si>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</si>
  <si>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</si>
  <si>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</si>
  <si>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</si>
  <si>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</si>
  <si>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</si>
  <si>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</si>
  <si>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</si>
  <si>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</si>
  <si>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</si>
  <si>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</si>
  <si>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</si>
  <si>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</si>
  <si>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</si>
  <si>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</si>
  <si>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</si>
  <si>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</si>
  <si>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</si>
  <si>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</si>
  <si>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</si>
  <si>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</si>
  <si>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</si>
  <si>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</si>
  <si>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</si>
  <si>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</si>
  <si>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</si>
  <si>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</si>
  <si>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</si>
  <si>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</si>
  <si>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</si>
  <si>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</si>
  <si>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</si>
  <si>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</si>
  <si>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</si>
  <si>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</si>
  <si>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</si>
  <si>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</si>
  <si>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</si>
  <si>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</si>
  <si>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</si>
  <si>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</si>
  <si>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</si>
  <si>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</si>
  <si>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</si>
  <si>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</si>
  <si>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</si>
  <si>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</si>
  <si>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</si>
  <si>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</si>
  <si>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</si>
  <si>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</si>
  <si>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</si>
  <si>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</si>
  <si>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</si>
  <si>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</si>
  <si>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</si>
  <si>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</si>
  <si>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</si>
  <si>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</si>
  <si>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</si>
  <si>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</si>
  <si>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</si>
  <si>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</si>
  <si>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</si>
  <si>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</si>
  <si>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</si>
  <si>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</si>
  <si>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</si>
  <si>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</si>
  <si>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</si>
  <si>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</si>
  <si>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</si>
  <si>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</si>
  <si>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</si>
  <si>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</si>
  <si>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</si>
  <si>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</si>
  <si>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</si>
  <si>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</si>
  <si>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</si>
  <si>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</si>
  <si>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</si>
  <si>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</si>
  <si>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</si>
  <si>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</si>
  <si>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</si>
  <si>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</si>
  <si>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</si>
  <si>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</si>
  <si>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</si>
  <si>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</si>
  <si>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</si>
  <si>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</si>
  <si>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</si>
  <si>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</si>
  <si>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</si>
  <si>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</si>
  <si>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</si>
  <si>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</si>
  <si>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</si>
  <si>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</si>
  <si>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</si>
  <si>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</si>
  <si>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</si>
  <si>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</si>
  <si>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</si>
  <si>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</si>
  <si>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</si>
  <si>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</si>
  <si>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</si>
  <si>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</si>
  <si>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</si>
  <si>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</si>
  <si>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</si>
  <si>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</si>
  <si>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</si>
  <si>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</si>
  <si>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</si>
  <si>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</si>
  <si>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</si>
  <si>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</si>
  <si>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</si>
  <si>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</si>
  <si>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</si>
  <si>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</si>
  <si>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</si>
  <si>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</si>
  <si>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</si>
  <si>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</si>
  <si>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</si>
  <si>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</si>
  <si>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</si>
  <si>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</si>
  <si>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</si>
  <si>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</si>
  <si>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</si>
  <si>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</si>
  <si>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</si>
  <si>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</si>
  <si>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</si>
  <si>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</si>
  <si>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</si>
  <si>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</si>
  <si>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</si>
  <si>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</si>
  <si>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</si>
  <si>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</si>
  <si>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</si>
  <si>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</si>
  <si>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</si>
  <si>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</si>
  <si>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</si>
  <si>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</si>
  <si>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</si>
  <si>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</si>
  <si>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</si>
  <si>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</si>
  <si>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</si>
  <si>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</si>
  <si>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</si>
  <si>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</si>
  <si>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</si>
  <si>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</si>
  <si>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</si>
  <si>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</si>
  <si>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</si>
  <si>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</si>
  <si>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</si>
  <si>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</si>
  <si>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</si>
  <si>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</si>
  <si>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</si>
  <si>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</si>
  <si>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</si>
  <si>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</si>
  <si>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</si>
  <si>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</si>
  <si>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</si>
  <si>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</si>
  <si>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</si>
  <si>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</si>
  <si>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</si>
  <si>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</si>
  <si>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</si>
  <si>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</si>
  <si>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</si>
  <si>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</si>
  <si>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</si>
  <si>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</si>
  <si>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</si>
  <si>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</si>
  <si>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</si>
  <si>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</si>
  <si>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</si>
  <si>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</si>
  <si>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</si>
  <si>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</si>
  <si>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</si>
  <si>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</si>
  <si>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</si>
  <si>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</si>
  <si>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</si>
  <si>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</si>
  <si>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</si>
  <si>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</si>
  <si>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</si>
  <si>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</si>
  <si>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</si>
  <si>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</si>
  <si>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</si>
  <si>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</si>
  <si>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</si>
  <si>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</si>
  <si>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</si>
  <si>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</si>
  <si>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</si>
  <si>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</si>
  <si>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</si>
  <si>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</si>
  <si>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</si>
  <si>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</si>
  <si>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</si>
  <si>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</si>
  <si>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</si>
  <si>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</si>
  <si>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</si>
  <si>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</si>
  <si>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</si>
  <si>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</si>
  <si>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</si>
  <si>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</si>
  <si>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</si>
  <si>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</si>
  <si>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</si>
  <si>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</si>
  <si>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</si>
  <si>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</si>
  <si>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</si>
  <si>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</si>
  <si>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</si>
  <si>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</si>
  <si>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</si>
  <si>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</si>
  <si>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</si>
  <si>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</si>
  <si>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</si>
  <si>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</si>
  <si>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</si>
  <si>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</si>
  <si>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</si>
  <si>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</si>
  <si>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</si>
  <si>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</si>
  <si>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</si>
  <si>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</si>
  <si>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</si>
  <si>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</si>
  <si>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</si>
  <si>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</si>
  <si>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</si>
  <si>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</si>
  <si>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</si>
  <si>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</si>
  <si>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</si>
  <si>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</si>
  <si>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</si>
  <si>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</si>
  <si>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</si>
  <si>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</si>
  <si>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</si>
  <si>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</si>
  <si>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</si>
  <si>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</si>
  <si>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</si>
  <si>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</si>
  <si>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</si>
  <si>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</si>
  <si>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</si>
  <si>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</si>
  <si>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</si>
  <si>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</si>
  <si>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</si>
  <si>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</si>
  <si>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</si>
  <si>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</si>
  <si>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</si>
  <si>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</si>
  <si>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</si>
  <si>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</si>
  <si>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</si>
  <si>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</si>
  <si>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</si>
  <si>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</si>
  <si>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</si>
  <si>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</si>
  <si>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</si>
  <si>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</si>
  <si>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</si>
  <si>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</si>
  <si>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</si>
  <si>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</si>
  <si>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</si>
  <si>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</si>
  <si>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</si>
  <si>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</si>
  <si>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</si>
  <si>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</si>
  <si>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</si>
  <si>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</si>
  <si>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</si>
  <si>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</si>
  <si>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</si>
  <si>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</si>
  <si>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</si>
  <si>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</si>
  <si>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</si>
  <si>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</si>
  <si>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</si>
  <si>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</si>
  <si>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</si>
  <si>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</si>
  <si>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</si>
  <si>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</si>
  <si>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</si>
  <si>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</si>
  <si>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</si>
  <si>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</si>
  <si>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</si>
  <si>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</si>
  <si>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</si>
  <si>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</si>
  <si>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</si>
  <si>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</si>
  <si>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</si>
  <si>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</si>
  <si>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</si>
  <si>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</si>
  <si>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</si>
  <si>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</si>
  <si>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</si>
  <si>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</si>
  <si>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</si>
  <si>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</si>
  <si>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</si>
  <si>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</si>
  <si>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</si>
  <si>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</si>
  <si>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</si>
  <si>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</si>
  <si>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</si>
  <si>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</si>
  <si>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</si>
  <si>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</si>
  <si>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</si>
  <si>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</si>
  <si>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</si>
  <si>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</si>
  <si>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</si>
  <si>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</si>
  <si>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</si>
  <si>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</si>
  <si>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</si>
  <si>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</si>
  <si>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</si>
  <si>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</si>
  <si>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</si>
  <si>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</si>
  <si>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</si>
  <si>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</si>
  <si>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</si>
  <si>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</si>
  <si>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</si>
  <si>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</si>
  <si>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</si>
  <si>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</si>
  <si>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</si>
  <si>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</si>
  <si>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</si>
  <si>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</si>
  <si>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</si>
  <si>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</si>
  <si>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</si>
  <si>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</si>
  <si>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</si>
  <si>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</si>
  <si>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</si>
  <si>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</si>
  <si>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</si>
  <si>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</si>
  <si>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</si>
  <si>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</si>
  <si>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</si>
  <si>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</si>
  <si>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</si>
  <si>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</si>
  <si>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</si>
  <si>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</si>
  <si>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</si>
  <si>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</si>
  <si>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</si>
  <si>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</si>
  <si>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</si>
  <si>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</si>
  <si>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</si>
  <si>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</si>
  <si>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</si>
  <si>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</si>
  <si>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</si>
  <si>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</si>
  <si>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</si>
  <si>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</si>
  <si>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</si>
  <si>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</si>
  <si>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</si>
  <si>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</si>
  <si>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</si>
  <si>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</si>
  <si>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</si>
  <si>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</si>
  <si>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</si>
  <si>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</si>
  <si>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</si>
  <si>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</si>
  <si>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</si>
  <si>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</si>
  <si>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</si>
  <si>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</si>
  <si>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</si>
  <si>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</si>
  <si>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</si>
  <si>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</si>
  <si>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</si>
  <si>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</si>
  <si>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</si>
  <si>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</si>
  <si>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</si>
  <si>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</si>
  <si>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</si>
  <si>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</si>
  <si>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</si>
  <si>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</si>
  <si>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</si>
  <si>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</si>
  <si>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</si>
  <si>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</si>
  <si>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</si>
  <si>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</si>
  <si>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</si>
  <si>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</si>
  <si>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</si>
  <si>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</si>
  <si>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</si>
  <si>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</si>
  <si>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</si>
  <si>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</si>
  <si>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</si>
  <si>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</si>
  <si>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</si>
  <si>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</si>
  <si>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</si>
  <si>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</si>
  <si>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</si>
  <si>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</si>
  <si>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</si>
  <si>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</si>
  <si>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</si>
  <si>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</si>
  <si>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</si>
  <si>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</si>
  <si>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</si>
  <si>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</si>
  <si>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</si>
  <si>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</si>
  <si>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</si>
  <si>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</si>
  <si>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</si>
  <si>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</si>
  <si>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</si>
  <si>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</si>
  <si>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</si>
  <si>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</si>
  <si>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</si>
  <si>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</si>
  <si>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</si>
  <si>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</si>
  <si>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</si>
  <si>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</si>
  <si>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</si>
  <si>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</si>
  <si>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</si>
  <si>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</si>
  <si>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</si>
  <si>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</si>
  <si>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</si>
  <si>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</si>
  <si>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</si>
  <si>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</si>
  <si>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</si>
  <si>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</si>
  <si>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</si>
  <si>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</si>
  <si>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</si>
  <si>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</si>
  <si>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</si>
  <si>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</si>
  <si>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</si>
  <si>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</si>
  <si>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</si>
  <si>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</si>
  <si>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</si>
  <si>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</si>
  <si>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</si>
  <si>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</si>
  <si>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</si>
  <si>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</si>
  <si>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</si>
  <si>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</si>
  <si>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</si>
  <si>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</si>
  <si>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</si>
  <si>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</si>
  <si>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</si>
  <si>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</si>
  <si>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</si>
  <si>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</si>
  <si>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</si>
  <si>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</si>
  <si>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</si>
  <si>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</si>
  <si>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</si>
  <si>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</si>
  <si>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</si>
  <si>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</si>
  <si>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</si>
  <si>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</si>
  <si>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</si>
  <si>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</si>
  <si>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</si>
  <si>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</si>
  <si>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</si>
  <si>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</si>
  <si>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</si>
  <si>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</si>
  <si>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</si>
  <si>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</si>
  <si>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</si>
  <si>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</si>
  <si>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</si>
  <si>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</si>
  <si>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</si>
  <si>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</si>
  <si>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</si>
  <si>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</si>
  <si>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</si>
  <si>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</si>
  <si>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</si>
  <si>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</si>
  <si>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</si>
  <si>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</si>
  <si>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</si>
  <si>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</si>
  <si>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</si>
  <si>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</si>
  <si>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</si>
  <si>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</si>
  <si>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</si>
  <si>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</si>
  <si>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</si>
  <si>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</si>
  <si>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</si>
  <si>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</si>
  <si>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</si>
  <si>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</si>
  <si>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</si>
  <si>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</si>
  <si>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</si>
  <si>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</si>
  <si>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</si>
  <si>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</si>
  <si>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</si>
  <si>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</si>
  <si>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</si>
  <si>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</si>
  <si>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</si>
  <si>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</si>
  <si>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</si>
  <si>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</si>
  <si>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</si>
  <si>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</si>
  <si>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</si>
  <si>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</si>
  <si>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</si>
  <si>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</si>
  <si>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</si>
  <si>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</si>
  <si>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</si>
  <si>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</si>
  <si>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</si>
  <si>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</si>
  <si>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</si>
  <si>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</si>
  <si>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</si>
  <si>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</si>
  <si>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</si>
  <si>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</si>
  <si>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</si>
  <si>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</si>
  <si>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</si>
  <si>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</si>
  <si>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</si>
  <si>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</si>
  <si>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</si>
  <si>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</si>
  <si>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</si>
  <si>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</si>
  <si>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</si>
  <si>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</si>
  <si>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</si>
  <si>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</si>
  <si>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</si>
  <si>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</si>
  <si>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</si>
  <si>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</si>
  <si>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</si>
  <si>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</si>
  <si>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</si>
  <si>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</si>
  <si>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</si>
  <si>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</si>
  <si>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</si>
  <si>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</si>
  <si>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</si>
  <si>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</si>
  <si>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</si>
  <si>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</si>
  <si>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</si>
  <si>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</si>
  <si>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</si>
  <si>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</si>
  <si>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</si>
  <si>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</si>
  <si>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</si>
  <si>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</si>
  <si>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</si>
  <si>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</si>
  <si>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</si>
  <si>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</si>
  <si>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</si>
  <si>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</si>
  <si>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</si>
  <si>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</si>
  <si>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</si>
  <si>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</si>
  <si>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</si>
  <si>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</si>
  <si>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</si>
  <si>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</si>
  <si>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</si>
  <si>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</si>
  <si>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</si>
  <si>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</si>
  <si>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</si>
  <si>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</si>
  <si>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</si>
  <si>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</si>
  <si>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</si>
  <si>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</si>
  <si>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</si>
  <si>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</si>
  <si>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</si>
  <si>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</si>
  <si>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</si>
  <si>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</si>
  <si>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</si>
  <si>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</si>
  <si>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</si>
  <si>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</si>
  <si>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</si>
  <si>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</si>
  <si>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</si>
  <si>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</si>
  <si>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</si>
  <si>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</si>
  <si>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</si>
  <si>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</si>
  <si>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</si>
  <si>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</si>
  <si>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</si>
  <si>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</si>
  <si>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</si>
  <si>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</si>
  <si>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</si>
  <si>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</si>
  <si>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</si>
  <si>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</si>
  <si>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</si>
  <si>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</si>
  <si>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</si>
  <si>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</si>
  <si>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</si>
  <si>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</si>
  <si>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</si>
  <si>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</si>
  <si>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</si>
  <si>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</si>
  <si>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</si>
  <si>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</si>
  <si>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</si>
  <si>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</si>
  <si>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</si>
  <si>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</si>
  <si>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</si>
  <si>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</si>
  <si>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</si>
  <si>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</si>
  <si>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</si>
  <si>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</si>
  <si>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</si>
  <si>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</si>
  <si>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</si>
  <si>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</si>
  <si>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</si>
  <si>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</si>
  <si>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</si>
  <si>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</si>
  <si>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</si>
  <si>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</si>
  <si>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</si>
  <si>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</si>
  <si>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</si>
  <si>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</si>
  <si>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</si>
  <si>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</si>
  <si>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</si>
  <si>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</si>
  <si>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</si>
  <si>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</si>
  <si>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</si>
  <si>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</si>
  <si>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</si>
  <si>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</si>
  <si>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</si>
  <si>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</si>
  <si>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</si>
  <si>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</si>
  <si>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</si>
  <si>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</si>
  <si>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</si>
  <si>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</si>
  <si>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</si>
  <si>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</si>
  <si>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</si>
  <si>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</si>
  <si>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</si>
  <si>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</si>
  <si>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</si>
  <si>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</si>
  <si>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</si>
  <si>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</si>
  <si>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</si>
  <si>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</si>
  <si>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</si>
  <si>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</si>
  <si>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</si>
  <si>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</si>
  <si>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</si>
  <si>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</si>
  <si>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</si>
  <si>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</si>
  <si>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</si>
  <si>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</si>
  <si>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</si>
  <si>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</si>
  <si>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</si>
  <si>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</si>
  <si>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</si>
  <si>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</si>
  <si>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</si>
  <si>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</si>
  <si>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</si>
  <si>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</si>
  <si>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</si>
  <si>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</si>
  <si>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</si>
  <si>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</si>
  <si>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</si>
  <si>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</si>
  <si>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</si>
  <si>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</si>
  <si>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</si>
  <si>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</si>
  <si>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</si>
  <si>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</si>
  <si>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</si>
  <si>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</si>
  <si>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</si>
  <si>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</si>
  <si>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</si>
  <si>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</si>
  <si>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</si>
  <si>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</si>
  <si>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</si>
  <si>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</si>
  <si>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</si>
  <si>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</si>
  <si>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</si>
  <si>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</si>
  <si>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</si>
  <si>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</si>
  <si>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</si>
  <si>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</si>
  <si>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</si>
  <si>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</si>
  <si>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</si>
  <si>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</si>
  <si>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</si>
  <si>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</si>
  <si>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</si>
  <si>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</si>
  <si>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</si>
  <si>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</si>
  <si>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</si>
  <si>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</si>
  <si>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</si>
  <si>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</si>
  <si>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</si>
  <si>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</si>
  <si>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</si>
  <si>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</si>
  <si>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</si>
  <si>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</si>
  <si>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</si>
  <si>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</si>
  <si>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</si>
  <si>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</si>
  <si>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</si>
  <si>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</si>
  <si>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</si>
  <si>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</si>
  <si>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</si>
  <si>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</si>
  <si>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</si>
  <si>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</si>
  <si>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</si>
  <si>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</si>
  <si>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</si>
  <si>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</si>
  <si>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</si>
  <si>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</si>
  <si>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</si>
  <si>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</si>
  <si>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</si>
  <si>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</si>
  <si>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</si>
  <si>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</si>
  <si>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</si>
  <si>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</si>
  <si>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</si>
  <si>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</si>
  <si>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</si>
  <si>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</si>
  <si>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</si>
  <si>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</si>
  <si>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</si>
  <si>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</si>
  <si>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</si>
  <si>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</si>
  <si>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</si>
  <si>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</si>
  <si>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</si>
  <si>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</si>
  <si>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</si>
  <si>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</si>
  <si>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</si>
  <si>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</si>
  <si>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</si>
  <si>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</si>
  <si>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</si>
  <si>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</si>
  <si>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</si>
  <si>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</si>
  <si>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</si>
  <si>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</si>
  <si>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</si>
  <si>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</si>
  <si>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</si>
  <si>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</si>
  <si>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</si>
  <si>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</si>
  <si>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</si>
  <si>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</si>
  <si>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</si>
  <si>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</si>
  <si>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</si>
  <si>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</si>
  <si>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</si>
  <si>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</si>
  <si>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</si>
  <si>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</si>
  <si>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</si>
  <si>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</si>
  <si>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</si>
  <si>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</si>
  <si>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</si>
  <si>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</si>
  <si>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</si>
  <si>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</si>
  <si>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</si>
  <si>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</si>
  <si>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</si>
  <si>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</si>
  <si>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</si>
  <si>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</si>
  <si>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</si>
  <si>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</si>
  <si>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</si>
  <si>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</si>
  <si>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</si>
  <si>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</si>
  <si>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</si>
  <si>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</si>
  <si>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</si>
  <si>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</si>
  <si>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</si>
  <si>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</si>
  <si>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</si>
  <si>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</si>
  <si>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</si>
  <si>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</si>
  <si>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</si>
  <si>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</si>
  <si>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</si>
  <si>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</si>
  <si>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</si>
  <si>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</si>
  <si>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</si>
  <si>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</si>
  <si>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</si>
  <si>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</si>
  <si>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</si>
  <si>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</si>
  <si>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</si>
  <si>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</si>
  <si>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</si>
  <si>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</si>
  <si>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</si>
  <si>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</si>
  <si>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</si>
  <si>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</si>
  <si>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</si>
  <si>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</si>
  <si>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</si>
  <si>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</si>
  <si>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</si>
  <si>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</si>
  <si>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</si>
  <si>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</si>
  <si>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</si>
  <si>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</si>
  <si>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</si>
  <si>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</si>
  <si>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</si>
  <si>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</si>
  <si>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</si>
  <si>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</si>
  <si>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</si>
  <si>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</si>
  <si>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</si>
  <si>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</si>
  <si>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</si>
  <si>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</si>
  <si>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</si>
  <si>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</si>
  <si>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</si>
  <si>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</si>
  <si>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</si>
  <si>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</si>
  <si>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</si>
  <si>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</si>
  <si>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</si>
  <si>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</si>
  <si>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</si>
  <si>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</si>
  <si>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</si>
  <si>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</si>
  <si>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</si>
  <si>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</si>
  <si>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</si>
  <si>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</si>
  <si>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</si>
  <si>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</si>
  <si>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</si>
  <si>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</si>
  <si>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</si>
  <si>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</si>
  <si>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</si>
  <si>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</si>
  <si>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</si>
  <si>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</si>
  <si>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</si>
  <si>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</si>
  <si>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</si>
  <si>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</si>
  <si>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</si>
  <si>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</si>
  <si>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</si>
  <si>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</si>
  <si>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</si>
  <si>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</si>
  <si>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</si>
  <si>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</si>
  <si>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</si>
  <si>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</si>
  <si>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</si>
  <si>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</si>
  <si>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</si>
  <si>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</si>
  <si>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</si>
  <si>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</si>
  <si>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</si>
  <si>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</si>
  <si>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</si>
  <si>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</si>
  <si>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</si>
  <si>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</si>
  <si>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</si>
  <si>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</si>
  <si>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</si>
  <si>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</si>
  <si>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</si>
  <si>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</si>
  <si>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</si>
  <si>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</si>
  <si>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</si>
  <si>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</si>
  <si>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</si>
  <si>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</si>
  <si>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</si>
  <si>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</si>
  <si>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</si>
  <si>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</si>
  <si>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</si>
  <si>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</si>
  <si>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</si>
  <si>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</si>
  <si>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</si>
  <si>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</si>
  <si>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</si>
  <si>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</si>
  <si>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</si>
  <si>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</si>
  <si>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</si>
  <si>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</si>
  <si>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</si>
  <si>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</si>
  <si>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</si>
  <si>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</si>
  <si>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</si>
  <si>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</si>
  <si>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</si>
  <si>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</si>
  <si>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</si>
  <si>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</si>
  <si>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</si>
  <si>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</si>
  <si>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</si>
  <si>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</si>
  <si>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</si>
  <si>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</si>
  <si>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</si>
  <si>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</si>
  <si>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</si>
  <si>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</si>
  <si>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</si>
  <si>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</si>
  <si>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</si>
  <si>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</si>
  <si>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</si>
  <si>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</si>
  <si>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</si>
  <si>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</si>
  <si>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</si>
  <si>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</si>
  <si>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</si>
  <si>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</si>
  <si>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</si>
  <si>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</si>
  <si>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</si>
  <si>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</si>
  <si>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</si>
  <si>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</si>
  <si>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</si>
  <si>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</si>
  <si>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</si>
  <si>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</si>
  <si>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</si>
  <si>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</si>
  <si>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</si>
  <si>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</si>
  <si>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</si>
  <si>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</si>
  <si>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</si>
  <si>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</si>
  <si>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</si>
  <si>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</si>
  <si>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</si>
  <si>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</si>
  <si>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</si>
  <si>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</si>
  <si>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</si>
  <si>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</si>
  <si>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</si>
  <si>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</si>
  <si>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</si>
  <si>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</si>
  <si>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</si>
  <si>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</si>
  <si>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</si>
  <si>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</si>
  <si>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</si>
  <si>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</si>
  <si>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</si>
  <si>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</si>
  <si>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</si>
  <si>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</si>
  <si>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</si>
  <si>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</si>
  <si>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</si>
  <si>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</si>
  <si>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</si>
  <si>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</si>
  <si>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</si>
  <si>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</si>
  <si>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</si>
  <si>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</si>
  <si>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</si>
  <si>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</si>
  <si>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</si>
  <si>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</si>
  <si>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</si>
  <si>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</si>
  <si>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</si>
  <si>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</si>
  <si>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</si>
  <si>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</si>
  <si>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</si>
  <si>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</si>
  <si>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</si>
  <si>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</si>
  <si>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</si>
  <si>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</si>
  <si>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</si>
  <si>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</si>
  <si>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</si>
  <si>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</si>
  <si>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</si>
  <si>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</si>
  <si>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</si>
  <si>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</si>
  <si>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</si>
  <si>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</si>
  <si>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</si>
  <si>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</si>
  <si>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</si>
  <si>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</si>
  <si>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</si>
  <si>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</si>
  <si>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</si>
  <si>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</si>
  <si>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</si>
  <si>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</si>
  <si>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</si>
  <si>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</si>
  <si>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</si>
  <si>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</si>
  <si>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</si>
  <si>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</si>
  <si>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</si>
  <si>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</si>
  <si>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</si>
  <si>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</si>
  <si>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</si>
  <si>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</si>
  <si>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</si>
  <si>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</si>
  <si>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</si>
  <si>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</si>
  <si>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</si>
  <si>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</si>
  <si>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</si>
  <si>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</si>
  <si>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</si>
  <si>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</si>
  <si>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</si>
  <si>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</si>
  <si>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</si>
  <si>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</si>
  <si>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</si>
  <si>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</si>
  <si>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</si>
  <si>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</si>
  <si>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</si>
  <si>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</si>
  <si>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</si>
  <si>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</si>
  <si>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</si>
  <si>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</si>
  <si>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</si>
  <si>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</si>
  <si>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</si>
  <si>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</si>
  <si>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</si>
  <si>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</si>
  <si>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</si>
  <si>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</si>
  <si>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</si>
  <si>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</si>
  <si>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</si>
  <si>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</si>
  <si>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</si>
  <si>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</si>
  <si>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</si>
  <si>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</si>
  <si>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</si>
  <si>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</si>
  <si>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</si>
  <si>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</si>
  <si>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</si>
  <si>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</si>
  <si>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</si>
  <si>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</si>
  <si>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</si>
  <si>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</si>
  <si>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</si>
  <si>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</si>
  <si>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</si>
  <si>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</si>
  <si>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</si>
  <si>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</si>
  <si>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</si>
  <si>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</si>
  <si>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</si>
  <si>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</si>
  <si>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</si>
  <si>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</si>
  <si>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</si>
  <si>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</si>
  <si>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</si>
  <si>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</si>
  <si>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</si>
  <si>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</si>
  <si>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</si>
  <si>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</si>
  <si>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</si>
  <si>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</si>
  <si>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</si>
  <si>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</si>
  <si>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</si>
  <si>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</si>
  <si>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</si>
  <si>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</si>
  <si>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</si>
  <si>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</si>
  <si>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</si>
  <si>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</si>
  <si>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</si>
  <si>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</si>
  <si>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</si>
  <si>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</si>
  <si>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</si>
  <si>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</si>
  <si>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</si>
  <si>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</si>
  <si>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</si>
  <si>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</si>
  <si>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</si>
  <si>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</si>
  <si>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</si>
  <si>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</si>
  <si>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</si>
  <si>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</si>
  <si>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</si>
  <si>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</si>
  <si>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</si>
  <si>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</si>
  <si>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</si>
  <si>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</si>
  <si>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</si>
  <si>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</si>
  <si>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</si>
  <si>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</si>
  <si>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</si>
  <si>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</si>
  <si>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</si>
  <si>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</si>
  <si>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</si>
  <si>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</si>
  <si>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</si>
  <si>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</si>
  <si>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</si>
  <si>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</si>
  <si>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</si>
  <si>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</si>
  <si>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</si>
  <si>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</si>
  <si>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</si>
  <si>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</si>
  <si>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</si>
  <si>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</si>
  <si>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</si>
  <si>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</si>
  <si>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</si>
  <si>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</si>
  <si>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</si>
  <si>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</si>
  <si>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</si>
  <si>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</si>
  <si>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</si>
  <si>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</si>
  <si>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</si>
  <si>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</si>
  <si>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</si>
  <si>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</si>
  <si>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</si>
  <si>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</si>
  <si>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</si>
  <si>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</si>
  <si>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</si>
  <si>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</si>
  <si>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</si>
  <si>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</si>
  <si>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</si>
  <si>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</si>
  <si>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</si>
  <si>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</si>
  <si>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</si>
  <si>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</si>
  <si>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</si>
  <si>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</si>
  <si>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</si>
  <si>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</si>
  <si>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</si>
  <si>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</si>
  <si>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</si>
  <si>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</si>
  <si>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</si>
  <si>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</si>
  <si>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</si>
  <si>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</si>
  <si>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</si>
  <si>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</si>
  <si>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</si>
  <si>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</si>
  <si>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</si>
  <si>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</si>
  <si>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</si>
  <si>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</si>
  <si>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</si>
  <si>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</si>
  <si>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</si>
  <si>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</si>
  <si>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</si>
  <si>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</si>
  <si>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</si>
  <si>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</si>
  <si>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</si>
  <si>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</si>
  <si>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</si>
  <si>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</si>
  <si>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</si>
  <si>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</si>
  <si>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</si>
  <si>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</si>
  <si>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</si>
  <si>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</si>
  <si>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</si>
  <si>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</si>
  <si>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</si>
  <si>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</si>
  <si>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</si>
  <si>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</si>
  <si>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</si>
  <si>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</si>
  <si>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</si>
  <si>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</si>
  <si>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</si>
  <si>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</si>
  <si>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</si>
  <si>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</si>
  <si>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</si>
  <si>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</si>
  <si>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</si>
  <si>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</si>
  <si>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</si>
  <si>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</si>
  <si>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</si>
  <si>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</si>
  <si>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</si>
  <si>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</si>
  <si>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</si>
  <si>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</si>
  <si>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</si>
  <si>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</si>
  <si>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</si>
  <si>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</si>
  <si>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</si>
  <si>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</si>
  <si>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</si>
  <si>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</si>
  <si>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</si>
  <si>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</si>
  <si>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</si>
  <si>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</si>
  <si>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</si>
  <si>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</si>
  <si>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</si>
  <si>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</si>
  <si>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</si>
  <si>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</si>
  <si>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</si>
  <si>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</si>
  <si>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</si>
  <si>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</si>
  <si>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</si>
  <si>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</si>
  <si>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</si>
  <si>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</si>
  <si>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</si>
  <si>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</si>
  <si>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</si>
  <si>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</si>
  <si>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</si>
  <si>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</si>
  <si>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</si>
  <si>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</si>
  <si>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</si>
  <si>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</si>
  <si>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</si>
  <si>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</si>
  <si>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</si>
  <si>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</si>
  <si>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</si>
  <si>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</si>
  <si>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</si>
  <si>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</si>
  <si>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</si>
  <si>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</si>
  <si>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</si>
  <si>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</si>
  <si>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</si>
  <si>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</si>
  <si>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</si>
  <si>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</si>
  <si>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</si>
  <si>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</si>
  <si>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</si>
  <si>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</si>
  <si>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</si>
  <si>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</si>
  <si>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</si>
  <si>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</si>
  <si>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</si>
  <si>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</si>
  <si>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</si>
  <si>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</si>
  <si>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</si>
  <si>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</si>
  <si>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</si>
  <si>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</si>
  <si>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</si>
  <si>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</si>
  <si>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</si>
  <si>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</si>
  <si>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</si>
  <si>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</si>
  <si>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</si>
  <si>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</si>
  <si>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</si>
  <si>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</si>
  <si>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</si>
  <si>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</si>
  <si>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</si>
  <si>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</si>
  <si>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</si>
  <si>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</si>
  <si>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</si>
  <si>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</si>
  <si>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</si>
  <si>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</si>
  <si>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</si>
  <si>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</si>
  <si>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</si>
  <si>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</si>
  <si>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</si>
  <si>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</si>
  <si>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</si>
  <si>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</si>
  <si>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</si>
  <si>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</si>
  <si>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</si>
  <si>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</si>
  <si>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</si>
  <si>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</si>
  <si>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</si>
  <si>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</si>
  <si>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</si>
  <si>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</si>
  <si>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</si>
  <si>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</si>
  <si>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</si>
  <si>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</si>
  <si>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</si>
  <si>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</si>
  <si>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</si>
  <si>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</si>
  <si>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</si>
  <si>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</si>
  <si>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</si>
  <si>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</si>
  <si>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</si>
  <si>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</si>
  <si>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</si>
  <si>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</si>
  <si>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</si>
  <si>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</si>
  <si>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</si>
  <si>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</si>
  <si>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</si>
  <si>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</si>
  <si>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</si>
  <si>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</si>
  <si>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</si>
  <si>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</si>
  <si>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</si>
  <si>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</si>
  <si>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</si>
  <si>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</si>
  <si>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</si>
  <si>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</si>
  <si>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</si>
  <si>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</si>
  <si>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</si>
  <si>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</si>
  <si>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</si>
  <si>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</si>
  <si>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</si>
  <si>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</si>
  <si>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</si>
  <si>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</si>
  <si>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</si>
  <si>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</si>
  <si>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</si>
  <si>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</si>
  <si>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</si>
  <si>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</si>
  <si>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</si>
  <si>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</si>
  <si>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</si>
  <si>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</si>
  <si>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</si>
  <si>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</si>
  <si>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</si>
  <si>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</si>
  <si>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</si>
  <si>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</si>
  <si>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</si>
  <si>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</si>
  <si>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</si>
  <si>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</si>
  <si>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</si>
  <si>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</si>
  <si>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</si>
  <si>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</si>
  <si>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</si>
  <si>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</si>
  <si>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</si>
  <si>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</si>
  <si>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</si>
  <si>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</si>
  <si>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</si>
  <si>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</si>
  <si>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</si>
  <si>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</si>
  <si>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</si>
  <si>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</si>
  <si>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</si>
  <si>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</si>
  <si>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</si>
  <si>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</si>
  <si>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</si>
  <si>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</si>
  <si>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</si>
  <si>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</si>
  <si>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</si>
  <si>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</si>
  <si>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</si>
  <si>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</si>
  <si>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</si>
  <si>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</si>
  <si>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</si>
  <si>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</si>
  <si>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</si>
  <si>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</si>
  <si>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</si>
  <si>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</si>
  <si>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</si>
  <si>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</si>
  <si>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</si>
  <si>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</si>
  <si>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</si>
  <si>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</si>
  <si>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</si>
  <si>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</si>
  <si>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</si>
  <si>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</si>
  <si>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</si>
  <si>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</si>
  <si>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</si>
  <si>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</si>
  <si>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</si>
  <si>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</si>
  <si>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</si>
  <si>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</si>
  <si>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</si>
  <si>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</si>
  <si>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</si>
  <si>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</si>
  <si>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</si>
  <si>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</si>
  <si>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</si>
  <si>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</si>
  <si>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</si>
  <si>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</si>
  <si>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</si>
  <si>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</si>
  <si>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</si>
  <si>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</si>
  <si>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</si>
  <si>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</si>
  <si>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</si>
  <si>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</si>
  <si>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</si>
  <si>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</si>
  <si>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</si>
  <si>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</si>
  <si>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</si>
  <si>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</si>
  <si>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</si>
  <si>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</si>
  <si>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</si>
  <si>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</si>
  <si>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</si>
  <si>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</si>
  <si>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</si>
  <si>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</si>
  <si>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</si>
  <si>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</si>
  <si>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</si>
  <si>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</si>
  <si>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</si>
  <si>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</si>
  <si>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</si>
  <si>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</si>
  <si>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</si>
  <si>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</si>
  <si>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</si>
  <si>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</si>
  <si>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</si>
  <si>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</si>
  <si>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</si>
  <si>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</si>
  <si>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</si>
  <si>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</si>
  <si>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</si>
  <si>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</si>
  <si>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</si>
  <si>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</si>
  <si>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</si>
  <si>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</si>
  <si>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</si>
  <si>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</si>
  <si>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</si>
  <si>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</si>
  <si>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</si>
  <si>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</si>
  <si>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</si>
  <si>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</si>
  <si>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</si>
  <si>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</si>
  <si>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</si>
  <si>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</si>
  <si>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</si>
  <si>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</si>
  <si>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</si>
  <si>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</si>
  <si>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</si>
  <si>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</si>
  <si>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</si>
  <si>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</si>
  <si>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</si>
  <si>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</si>
  <si>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</si>
  <si>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</si>
  <si>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</si>
  <si>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</si>
  <si>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</si>
  <si>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</si>
  <si>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</si>
  <si>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</si>
  <si>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</si>
  <si>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</si>
  <si>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</si>
  <si>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</si>
  <si>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</si>
  <si>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</si>
  <si>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</si>
  <si>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</si>
  <si>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</si>
  <si>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</si>
  <si>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</si>
  <si>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</si>
  <si>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</si>
  <si>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</si>
  <si>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</si>
  <si>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</si>
  <si>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</si>
  <si>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</si>
  <si>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</si>
  <si>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</si>
  <si>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</si>
  <si>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</si>
  <si>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</si>
  <si>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</si>
  <si>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</si>
  <si>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</si>
  <si>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</si>
  <si>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</si>
  <si>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</si>
  <si>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</si>
  <si>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</si>
  <si>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</si>
  <si>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</si>
  <si>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</si>
  <si>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</si>
  <si>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</si>
  <si>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</si>
  <si>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</si>
  <si>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</si>
  <si>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</si>
  <si>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</si>
  <si>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</si>
  <si>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</si>
  <si>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</si>
  <si>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</si>
  <si>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</si>
  <si>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</si>
  <si>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</si>
  <si>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</si>
  <si>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</si>
  <si>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</si>
  <si>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</si>
  <si>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</si>
  <si>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</si>
  <si>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</si>
  <si>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</si>
  <si>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</si>
  <si>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</si>
  <si>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</si>
  <si>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</si>
  <si>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</si>
  <si>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</si>
  <si>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</si>
  <si>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</si>
  <si>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</si>
  <si>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</si>
  <si>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</si>
  <si>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</si>
  <si>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</si>
  <si>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</si>
  <si>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</si>
  <si>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</si>
  <si>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</si>
  <si>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</si>
  <si>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</si>
  <si>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</si>
  <si>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</si>
  <si>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</si>
  <si>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</si>
  <si>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</si>
  <si>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</si>
  <si>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</si>
  <si>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</si>
  <si>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</si>
  <si>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</si>
  <si>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</si>
  <si>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</si>
  <si>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</si>
  <si>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</si>
  <si>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</si>
  <si>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</si>
  <si>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</si>
  <si>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</si>
  <si>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</si>
  <si>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</si>
  <si>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</si>
  <si>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</si>
  <si>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</si>
  <si>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</si>
  <si>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</si>
  <si>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</si>
  <si>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</si>
  <si>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</si>
  <si>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</si>
  <si>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</si>
  <si>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</si>
  <si>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</si>
  <si>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</si>
  <si>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</si>
  <si>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</si>
  <si>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</si>
  <si>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</si>
  <si>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</si>
  <si>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</si>
  <si>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</si>
  <si>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</si>
  <si>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</si>
  <si>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</si>
  <si>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</si>
  <si>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</si>
  <si>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</si>
  <si>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</si>
  <si>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</si>
  <si>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</si>
  <si>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</si>
  <si>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</si>
  <si>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</si>
  <si>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</si>
  <si>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</si>
  <si>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</si>
  <si>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</si>
  <si>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</si>
  <si>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</si>
  <si>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</si>
  <si>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</si>
  <si>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</si>
  <si>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</si>
  <si>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</si>
  <si>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</si>
  <si>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</si>
  <si>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</si>
  <si>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</si>
  <si>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</si>
  <si>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</si>
  <si>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</si>
  <si>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</si>
  <si>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</si>
  <si>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</si>
  <si>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</si>
  <si>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</si>
  <si>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</si>
  <si>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</si>
  <si>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</si>
  <si>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</si>
  <si>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</si>
  <si>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</si>
  <si>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</si>
  <si>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</si>
  <si>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</si>
  <si>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</si>
  <si>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</si>
  <si>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</si>
  <si>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</si>
  <si>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</si>
  <si>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</si>
  <si>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</si>
  <si>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</si>
  <si>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</si>
  <si>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</si>
  <si>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</si>
  <si>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</si>
  <si>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</si>
  <si>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</si>
  <si>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</si>
  <si>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</si>
  <si>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</si>
  <si>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</si>
  <si>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</si>
  <si>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</si>
  <si>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</si>
  <si>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</si>
  <si>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</si>
  <si>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</si>
  <si>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</si>
  <si>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</si>
  <si>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</si>
  <si>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</si>
  <si>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</si>
  <si>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</si>
  <si>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</si>
  <si>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</si>
  <si>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</si>
  <si>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</si>
  <si>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</si>
  <si>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</si>
  <si>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</si>
  <si>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</si>
  <si>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</si>
  <si>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</si>
  <si>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</si>
  <si>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</si>
  <si>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</si>
  <si>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</si>
  <si>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</si>
  <si>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</si>
  <si>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</si>
  <si>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</si>
  <si>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</si>
  <si>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</si>
  <si>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</si>
  <si>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</si>
  <si>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</si>
  <si>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</si>
  <si>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</si>
  <si>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</si>
  <si>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</si>
  <si>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</si>
  <si>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</si>
  <si>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</si>
  <si>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</si>
  <si>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</si>
  <si>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</si>
  <si>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</si>
  <si>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</si>
  <si>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</si>
  <si>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</si>
  <si>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</si>
  <si>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</si>
  <si>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</si>
  <si>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</si>
  <si>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</si>
  <si>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</si>
  <si>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</si>
  <si>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</si>
  <si>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</si>
  <si>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</si>
  <si>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</si>
  <si>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</si>
  <si>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</si>
  <si>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</si>
  <si>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</si>
  <si>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</si>
  <si>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</si>
  <si>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</si>
  <si>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</si>
  <si>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</si>
  <si>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</si>
  <si>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</si>
  <si>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</si>
  <si>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</si>
  <si>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</si>
  <si>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</si>
  <si>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</si>
  <si>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</si>
  <si>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</si>
  <si>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</si>
  <si>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</si>
  <si>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</si>
  <si>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</si>
  <si>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</si>
  <si>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</si>
  <si>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</si>
  <si>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</si>
  <si>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</si>
  <si>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</si>
  <si>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</si>
  <si>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</si>
  <si>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</si>
  <si>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</si>
  <si>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</si>
  <si>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</si>
  <si>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</si>
  <si>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</si>
  <si>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</si>
  <si>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</si>
  <si>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</si>
  <si>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</si>
  <si>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</si>
  <si>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</si>
  <si>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</si>
  <si>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</si>
  <si>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</si>
  <si>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</si>
  <si>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</si>
  <si>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</si>
  <si>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</si>
  <si>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</si>
  <si>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</si>
  <si>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</si>
  <si>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</si>
  <si>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</si>
  <si>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</si>
  <si>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</si>
  <si>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</si>
  <si>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</si>
  <si>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</si>
  <si>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</si>
  <si>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</si>
  <si>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</si>
  <si>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</si>
  <si>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</si>
  <si>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</si>
  <si>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</si>
  <si>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</si>
  <si>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</si>
  <si>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</si>
  <si>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</si>
  <si>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</si>
  <si>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</si>
  <si>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</si>
  <si>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</si>
  <si>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</si>
  <si>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</si>
  <si>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</si>
  <si>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</si>
  <si>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</si>
  <si>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</si>
  <si>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</si>
  <si>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</si>
  <si>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</si>
  <si>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</si>
  <si>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</si>
  <si>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</si>
  <si>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</si>
  <si>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</si>
  <si>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</si>
  <si>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</si>
  <si>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</si>
  <si>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</si>
  <si>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</si>
  <si>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</si>
  <si>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</si>
  <si>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</si>
  <si>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</si>
  <si>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</si>
  <si>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</si>
  <si>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</si>
  <si>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</si>
  <si>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</si>
  <si>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</si>
  <si>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</si>
  <si>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</si>
  <si>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</si>
  <si>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</si>
  <si>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</si>
  <si>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</si>
  <si>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</si>
  <si>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</si>
  <si>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</si>
  <si>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</si>
  <si>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</si>
  <si>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</si>
  <si>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</si>
  <si>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</si>
  <si>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</si>
  <si>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</si>
  <si>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</si>
  <si>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</si>
  <si>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</si>
  <si>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</si>
  <si>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</si>
  <si>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</si>
  <si>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</si>
  <si>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</si>
  <si>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</si>
  <si>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</si>
  <si>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</si>
  <si>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</si>
  <si>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</si>
  <si>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</si>
  <si>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</si>
  <si>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</si>
  <si>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</si>
  <si>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</si>
  <si>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</si>
  <si>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</si>
  <si>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</si>
  <si>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</si>
  <si>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</si>
  <si>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</si>
  <si>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</si>
  <si>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</si>
  <si>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</si>
  <si>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</si>
  <si>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</si>
  <si>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</si>
  <si>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</si>
  <si>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</si>
  <si>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</si>
  <si>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</si>
  <si>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</si>
  <si>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</si>
  <si>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</si>
  <si>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</si>
  <si>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</si>
  <si>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</si>
  <si>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</si>
  <si>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</si>
  <si>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</si>
  <si>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</si>
  <si>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</si>
  <si>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</si>
  <si>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</si>
  <si>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</si>
  <si>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</si>
  <si>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</si>
  <si>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</si>
  <si>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</si>
  <si>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</si>
  <si>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</si>
  <si>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</si>
  <si>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</si>
  <si>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</si>
  <si>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</si>
  <si>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</si>
  <si>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</si>
  <si>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</si>
  <si>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</si>
  <si>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</si>
  <si>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</si>
  <si>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</si>
  <si>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</si>
  <si>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</si>
  <si>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</si>
  <si>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</si>
  <si>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</si>
  <si>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</si>
  <si>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</si>
  <si>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</si>
  <si>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</si>
  <si>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</si>
  <si>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</si>
  <si>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</si>
  <si>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</si>
  <si>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</si>
  <si>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</si>
  <si>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</si>
  <si>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</si>
  <si>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</si>
  <si>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</si>
  <si>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</si>
  <si>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</si>
  <si>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</si>
  <si>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</si>
  <si>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</si>
  <si>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</si>
  <si>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</si>
  <si>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</si>
  <si>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</si>
  <si>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</si>
  <si>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</si>
  <si>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</si>
  <si>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</si>
  <si>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</si>
  <si>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</si>
  <si>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</si>
  <si>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</si>
  <si>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</si>
  <si>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</si>
  <si>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</si>
  <si>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</si>
  <si>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</si>
  <si>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</si>
  <si>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</si>
  <si>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</si>
  <si>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</si>
  <si>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</si>
  <si>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</si>
  <si>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</si>
  <si>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</si>
  <si>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</si>
  <si>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</si>
  <si>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</si>
  <si>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</si>
  <si>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</si>
  <si>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</si>
  <si>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</si>
  <si>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</si>
  <si>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</si>
  <si>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</si>
  <si>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</si>
  <si>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</si>
  <si>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</si>
  <si>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</si>
  <si>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</si>
  <si>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</si>
  <si>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</si>
  <si>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</si>
  <si>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</si>
  <si>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</si>
  <si>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</si>
  <si>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</si>
  <si>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</si>
  <si>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</si>
  <si>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</si>
  <si>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</si>
  <si>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</si>
  <si>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</si>
  <si>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</si>
  <si>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</si>
  <si>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</si>
  <si>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</si>
  <si>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</si>
  <si>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</si>
  <si>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</si>
  <si>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</si>
  <si>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</si>
  <si>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</si>
  <si>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</si>
  <si>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</si>
  <si>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</si>
  <si>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</si>
  <si>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</si>
  <si>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</si>
  <si>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</si>
  <si>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</si>
  <si>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</si>
  <si>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</si>
  <si>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</si>
  <si>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</si>
  <si>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</si>
  <si>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</si>
  <si>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</si>
  <si>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</si>
  <si>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</si>
  <si>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</si>
  <si>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</si>
  <si>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</si>
  <si>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</si>
  <si>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</si>
  <si>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</si>
  <si>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</si>
  <si>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</si>
  <si>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</si>
  <si>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</si>
  <si>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</si>
  <si>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</si>
  <si>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</si>
  <si>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</si>
  <si>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</si>
  <si>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</si>
  <si>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</si>
  <si>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</si>
  <si>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</si>
  <si>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</si>
  <si>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</si>
  <si>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</si>
  <si>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</si>
  <si>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</si>
  <si>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</si>
  <si>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</si>
  <si>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</si>
  <si>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</si>
  <si>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</si>
  <si>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</si>
  <si>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</si>
  <si>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</si>
  <si>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</si>
  <si>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</si>
  <si>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</si>
  <si>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</si>
  <si>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</si>
  <si>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</si>
  <si>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</si>
  <si>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</si>
  <si>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</si>
  <si>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</si>
  <si>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</si>
  <si>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</si>
  <si>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</si>
  <si>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</si>
  <si>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</si>
  <si>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</si>
  <si>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</si>
  <si>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</si>
  <si>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</si>
  <si>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</si>
  <si>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</si>
  <si>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</si>
  <si>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</si>
  <si>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</si>
  <si>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</si>
  <si>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</si>
  <si>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</si>
  <si>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</si>
  <si>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</si>
  <si>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</si>
  <si>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</si>
  <si>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</si>
  <si>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</si>
  <si>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</si>
  <si>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</si>
  <si>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</si>
  <si>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</si>
  <si>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</si>
  <si>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</si>
  <si>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</si>
  <si>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</si>
  <si>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</si>
  <si>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</si>
  <si>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</si>
  <si>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</si>
  <si>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</si>
  <si>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</si>
  <si>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</si>
  <si>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</si>
  <si>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</si>
  <si>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</si>
  <si>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</si>
  <si>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</si>
  <si>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</si>
  <si>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</si>
  <si>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</si>
  <si>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</si>
  <si>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</si>
  <si>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</si>
  <si>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</si>
  <si>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</si>
  <si>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</si>
  <si>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</si>
  <si>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</si>
  <si>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</si>
  <si>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</si>
  <si>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</si>
  <si>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</si>
  <si>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</si>
  <si>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</si>
  <si>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</si>
  <si>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</si>
  <si>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</si>
  <si>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</si>
  <si>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</si>
  <si>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</si>
  <si>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</si>
  <si>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</si>
  <si>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</si>
  <si>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</si>
  <si>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</si>
  <si>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</si>
  <si>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</si>
  <si>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</si>
  <si>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</si>
  <si>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</si>
  <si>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</si>
  <si>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</si>
  <si>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</si>
  <si>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</si>
  <si>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</si>
  <si>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</si>
  <si>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</si>
  <si>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</si>
  <si>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</si>
  <si>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</si>
  <si>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</si>
  <si>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</si>
  <si>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</si>
  <si>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</si>
  <si>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</si>
  <si>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</si>
  <si>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</si>
  <si>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</si>
  <si>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</si>
  <si>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</si>
  <si>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</si>
  <si>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</si>
  <si>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</si>
  <si>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</si>
  <si>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</si>
  <si>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</si>
  <si>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</si>
  <si>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</si>
  <si>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</si>
  <si>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</si>
  <si>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</si>
  <si>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</si>
  <si>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</si>
  <si>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</si>
  <si>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</si>
  <si>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</si>
  <si>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</si>
  <si>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</si>
  <si>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</si>
  <si>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</si>
  <si>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</si>
  <si>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</si>
  <si>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</si>
  <si>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</si>
  <si>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</si>
  <si>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</si>
  <si>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</si>
  <si>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</si>
  <si>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</si>
  <si>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</si>
  <si>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</si>
  <si>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</si>
  <si>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</si>
  <si>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</si>
  <si>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</si>
  <si>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</si>
  <si>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</si>
  <si>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</si>
  <si>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</si>
  <si>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</si>
  <si>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</si>
  <si>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</si>
  <si>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</si>
  <si>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</si>
  <si>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</si>
  <si>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</si>
  <si>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</si>
  <si>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</si>
  <si>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</si>
  <si>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</si>
  <si>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</si>
  <si>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</si>
  <si>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</si>
  <si>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</si>
  <si>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</si>
  <si>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</si>
  <si>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</si>
  <si>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</si>
  <si>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</si>
  <si>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</si>
  <si>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</si>
  <si>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</si>
  <si>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</si>
  <si>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</si>
  <si>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</si>
  <si>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</si>
  <si>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</si>
  <si>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</si>
  <si>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</si>
  <si>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</si>
  <si>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</si>
  <si>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</si>
  <si>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</si>
  <si>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</si>
  <si>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</si>
  <si>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</si>
  <si>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</si>
  <si>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</si>
  <si>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</si>
  <si>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</si>
  <si>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</si>
  <si>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</si>
  <si>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</si>
  <si>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</si>
  <si>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</si>
  <si>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</si>
  <si>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</si>
  <si>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</si>
  <si>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</si>
  <si>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</si>
  <si>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</si>
  <si>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</si>
  <si>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</si>
  <si>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</si>
  <si>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</si>
  <si>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</si>
  <si>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</si>
  <si>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</si>
  <si>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</si>
  <si>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</si>
  <si>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</si>
  <si>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</si>
  <si>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</si>
  <si>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</si>
  <si>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</si>
  <si>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</si>
  <si>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</si>
  <si>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</si>
  <si>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</si>
  <si>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</si>
  <si>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</si>
  <si>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</si>
  <si>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</si>
  <si>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</si>
  <si>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</si>
  <si>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</si>
  <si>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</si>
  <si>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</si>
  <si>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</si>
  <si>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</si>
  <si>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</si>
  <si>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</si>
  <si>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</si>
  <si>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</si>
  <si>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</si>
  <si>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</si>
  <si>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</si>
  <si>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</si>
  <si>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</si>
  <si>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</si>
  <si>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</si>
  <si>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</si>
  <si>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</si>
  <si>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</si>
  <si>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</si>
  <si>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</si>
  <si>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</si>
  <si>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</si>
  <si>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</si>
  <si>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</si>
  <si>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</si>
  <si>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</si>
  <si>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</si>
  <si>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</si>
  <si>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</si>
  <si>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</si>
  <si>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</si>
  <si>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</si>
  <si>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</si>
  <si>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</si>
  <si>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</si>
  <si>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</si>
  <si>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</si>
  <si>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</si>
  <si>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</si>
  <si>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</si>
  <si>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</si>
  <si>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</si>
  <si>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</si>
  <si>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</si>
  <si>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</si>
  <si>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</si>
  <si>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</si>
  <si>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</si>
  <si>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</si>
  <si>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</si>
  <si>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</si>
  <si>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</si>
  <si>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</si>
  <si>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</si>
  <si>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</si>
  <si>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</si>
  <si>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</si>
  <si>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</si>
  <si>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</si>
  <si>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</si>
  <si>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</si>
  <si>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</si>
  <si>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</si>
  <si>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</si>
  <si>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</si>
  <si>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</si>
  <si>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</si>
  <si>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</si>
  <si>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</si>
  <si>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</si>
  <si>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</si>
  <si>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</si>
  <si>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</si>
  <si>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</si>
  <si>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</si>
  <si>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</si>
  <si>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</si>
  <si>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</si>
  <si>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</si>
  <si>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</si>
  <si>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</si>
  <si>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</si>
  <si>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</si>
  <si>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</si>
  <si>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</si>
  <si>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</si>
  <si>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</si>
  <si>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</si>
  <si>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</si>
  <si>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</si>
  <si>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</si>
  <si>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</si>
  <si>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</si>
  <si>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</si>
  <si>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</si>
  <si>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</si>
  <si>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</si>
  <si>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</si>
  <si>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</si>
  <si>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</si>
  <si>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</si>
  <si>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</si>
  <si>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</si>
  <si>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</si>
  <si>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</si>
  <si>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</si>
  <si>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</si>
  <si>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</si>
  <si>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</si>
  <si>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</si>
  <si>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</si>
  <si>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</si>
  <si>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</si>
  <si>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</si>
  <si>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</si>
  <si>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</si>
  <si>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</si>
  <si>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</si>
  <si>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</si>
  <si>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</si>
  <si>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</si>
  <si>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</si>
  <si>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</si>
  <si>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</si>
  <si>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</si>
  <si>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</si>
  <si>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</si>
  <si>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</si>
  <si>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</si>
  <si>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</si>
  <si>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</si>
  <si>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</si>
  <si>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</si>
  <si>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</si>
  <si>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</si>
  <si>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</si>
  <si>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</si>
  <si>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</si>
  <si>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</si>
  <si>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</si>
  <si>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</si>
  <si>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</si>
  <si>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</si>
  <si>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</si>
  <si>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</si>
  <si>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</si>
  <si>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</si>
  <si>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</si>
  <si>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</si>
  <si>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</si>
  <si>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</si>
  <si>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</si>
  <si>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</si>
  <si>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</si>
  <si>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</si>
  <si>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</si>
  <si>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</si>
  <si>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</si>
  <si>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</si>
  <si>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</si>
  <si>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</si>
  <si>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</si>
  <si>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</si>
  <si>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</si>
  <si>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</si>
  <si>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</si>
  <si>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</si>
  <si>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</si>
  <si>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</si>
  <si>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</si>
  <si>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</si>
  <si>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</si>
  <si>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</si>
  <si>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</si>
  <si>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</si>
  <si>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</si>
  <si>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</si>
  <si>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</si>
  <si>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</si>
  <si>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</si>
  <si>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</si>
  <si>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</si>
  <si>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</si>
  <si>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</si>
  <si>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</si>
  <si>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</si>
  <si>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</si>
  <si>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</si>
  <si>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</si>
  <si>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</si>
  <si>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</si>
  <si>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</si>
  <si>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</si>
  <si>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</si>
  <si>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</si>
  <si>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</si>
  <si>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</si>
  <si>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</si>
  <si>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</si>
  <si>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</si>
  <si>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</si>
  <si>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</si>
  <si>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</si>
  <si>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</si>
  <si>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</si>
  <si>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</si>
  <si>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</si>
  <si>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</si>
  <si>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</si>
  <si>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</si>
  <si>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</si>
  <si>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</si>
  <si>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</si>
  <si>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</si>
  <si>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</si>
  <si>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</si>
  <si>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</si>
  <si>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</si>
  <si>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</si>
  <si>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</si>
  <si>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</si>
  <si>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</si>
  <si>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</si>
  <si>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</si>
  <si>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</si>
  <si>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</si>
  <si>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</si>
  <si>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</si>
  <si>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</si>
  <si>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</si>
  <si>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</si>
  <si>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</si>
  <si>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</si>
  <si>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</si>
  <si>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</si>
  <si>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</si>
  <si>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</si>
  <si>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</si>
  <si>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</si>
  <si>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</si>
  <si>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</si>
  <si>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</si>
  <si>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</si>
  <si>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</si>
  <si>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</si>
  <si>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</si>
  <si>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</si>
  <si>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</si>
  <si>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</si>
  <si>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</si>
  <si>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</si>
  <si>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</si>
  <si>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</si>
  <si>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</si>
  <si>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</si>
  <si>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</si>
  <si>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</si>
  <si>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</si>
  <si>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</si>
  <si>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</si>
  <si>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</si>
  <si>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</si>
  <si>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</si>
  <si>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</si>
  <si>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</si>
  <si>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</si>
  <si>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</si>
  <si>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</si>
  <si>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</si>
  <si>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</si>
  <si>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</si>
  <si>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</si>
  <si>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</si>
  <si>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</si>
  <si>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</si>
  <si>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</si>
  <si>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</si>
  <si>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</si>
  <si>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</si>
  <si>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</si>
  <si>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</si>
  <si>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</si>
  <si>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</si>
  <si>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</si>
  <si>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</si>
  <si>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</si>
  <si>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</si>
  <si>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</si>
  <si>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</si>
  <si>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</si>
  <si>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</si>
  <si>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</si>
  <si>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</si>
  <si>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</si>
  <si>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</si>
  <si>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</si>
  <si>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</si>
  <si>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</si>
  <si>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</si>
  <si>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</si>
  <si>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</si>
  <si>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</si>
  <si>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</si>
  <si>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</si>
  <si>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</si>
  <si>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</si>
  <si>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</si>
  <si>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</si>
  <si>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</si>
  <si>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</si>
  <si>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</si>
  <si>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</si>
  <si>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</si>
  <si>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</si>
  <si>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</si>
  <si>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</si>
  <si>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</si>
  <si>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</si>
  <si>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</si>
  <si>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</si>
  <si>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</si>
  <si>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</si>
  <si>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</si>
  <si>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</si>
  <si>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</si>
  <si>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</si>
  <si>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</si>
  <si>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</si>
  <si>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</si>
  <si>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</si>
  <si>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</si>
  <si>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</si>
  <si>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</si>
  <si>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</si>
  <si>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</si>
  <si>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</si>
  <si>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</si>
  <si>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</si>
  <si>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</si>
  <si>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</si>
  <si>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</si>
  <si>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</si>
  <si>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</si>
  <si>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</si>
  <si>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</si>
  <si>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</si>
  <si>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</si>
  <si>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</si>
  <si>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</si>
  <si>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</si>
  <si>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</si>
  <si>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</si>
  <si>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</si>
  <si>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</si>
  <si>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</si>
  <si>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</si>
  <si>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</si>
  <si>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</si>
  <si>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</si>
  <si>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</si>
  <si>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</si>
  <si>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</si>
  <si>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</si>
  <si>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</si>
  <si>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</si>
  <si>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</si>
  <si>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</si>
  <si>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</si>
  <si>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</si>
  <si>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</si>
  <si>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</si>
  <si>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</si>
  <si>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</si>
  <si>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</si>
  <si>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</si>
  <si>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</si>
  <si>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</si>
  <si>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</si>
  <si>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</si>
  <si>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</si>
  <si>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</si>
  <si>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</si>
  <si>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</si>
  <si>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</si>
  <si>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</si>
  <si>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</si>
  <si>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</si>
  <si>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</si>
  <si>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</si>
  <si>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</si>
  <si>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</si>
  <si>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</si>
  <si>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</si>
  <si>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</si>
  <si>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</si>
  <si>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</si>
  <si>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</si>
  <si>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</si>
  <si>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</si>
  <si>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</si>
  <si>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</si>
  <si>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</si>
  <si>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</si>
  <si>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</si>
  <si>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</si>
  <si>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</si>
  <si>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</si>
  <si>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</si>
  <si>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</si>
  <si>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</si>
  <si>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</si>
  <si>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</si>
  <si>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</si>
  <si>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</si>
  <si>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</si>
  <si>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</si>
  <si>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</si>
  <si>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</si>
  <si>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</si>
  <si>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</si>
  <si>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</si>
  <si>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</si>
  <si>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</si>
  <si>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</si>
  <si>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</si>
  <si>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</si>
  <si>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</si>
  <si>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</si>
  <si>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</si>
  <si>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</si>
  <si>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</si>
  <si>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</si>
  <si>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</si>
  <si>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</si>
  <si>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</si>
  <si>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</si>
  <si>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</si>
  <si>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</si>
  <si>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</si>
  <si>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</si>
  <si>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</si>
  <si>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</si>
  <si>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</si>
  <si>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</si>
  <si>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</si>
  <si>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</si>
  <si>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</si>
  <si>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</si>
  <si>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</si>
  <si>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</si>
  <si>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</si>
  <si>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</si>
  <si>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</si>
  <si>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</si>
  <si>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</si>
  <si>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</si>
  <si>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</si>
  <si>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</si>
  <si>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</si>
  <si>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</si>
  <si>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</si>
  <si>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</si>
  <si>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</si>
  <si>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</si>
  <si>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</si>
  <si>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</si>
  <si>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</si>
  <si>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</si>
  <si>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</si>
  <si>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</si>
  <si>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</si>
  <si>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</si>
  <si>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</si>
  <si>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</si>
  <si>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</si>
  <si>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</si>
  <si>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</si>
  <si>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</si>
  <si>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</si>
  <si>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</si>
  <si>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</si>
  <si>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</si>
  <si>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</si>
  <si>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</si>
  <si>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</si>
  <si>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</si>
  <si>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</si>
  <si>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</si>
  <si>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</si>
  <si>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</si>
  <si>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</si>
  <si>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</si>
  <si>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</si>
  <si>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</si>
  <si>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</si>
  <si>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</si>
  <si>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</si>
  <si>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</si>
  <si>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</si>
  <si>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</si>
  <si>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</si>
  <si>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</si>
  <si>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</si>
  <si>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</si>
  <si>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</si>
  <si>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</si>
  <si>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</si>
  <si>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</si>
  <si>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</si>
  <si>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</si>
  <si>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</si>
  <si>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</si>
  <si>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</si>
  <si>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</si>
  <si>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</si>
  <si>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</si>
  <si>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</si>
  <si>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</si>
  <si>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</si>
  <si>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</si>
  <si>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</si>
  <si>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</si>
  <si>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</si>
  <si>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</si>
  <si>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</si>
  <si>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</si>
  <si>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</si>
  <si>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</si>
  <si>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</si>
  <si>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</si>
  <si>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</si>
  <si>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</si>
  <si>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</si>
  <si>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</si>
  <si>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</si>
  <si>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</si>
  <si>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</si>
  <si>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</si>
  <si>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</si>
  <si>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</si>
  <si>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</si>
  <si>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</si>
  <si>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</si>
  <si>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</si>
  <si>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</si>
  <si>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</si>
  <si>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</si>
  <si>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</si>
  <si>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</si>
  <si>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</si>
  <si>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</si>
  <si>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</si>
  <si>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</si>
  <si>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</si>
  <si>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</si>
  <si>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</si>
  <si>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</si>
  <si>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</si>
  <si>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</si>
  <si>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</si>
  <si>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</si>
  <si>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</si>
  <si>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</si>
  <si>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</si>
  <si>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</si>
  <si>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</si>
  <si>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</si>
  <si>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</si>
  <si>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</si>
  <si>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</si>
  <si>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</si>
  <si>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</si>
  <si>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</si>
  <si>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</si>
  <si>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</si>
  <si>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</si>
  <si>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</si>
  <si>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</si>
  <si>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</si>
  <si>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</si>
  <si>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</si>
  <si>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</si>
  <si>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</si>
  <si>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</si>
  <si>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</si>
  <si>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</si>
  <si>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</si>
  <si>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</si>
  <si>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</si>
  <si>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</si>
  <si>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</si>
  <si>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</si>
  <si>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</si>
  <si>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</si>
  <si>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</si>
  <si>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</si>
  <si>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</si>
  <si>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</si>
  <si>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</si>
  <si>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</si>
  <si>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</si>
  <si>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</si>
  <si>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</si>
  <si>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</si>
  <si>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</si>
  <si>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</si>
  <si>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</si>
  <si>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</si>
  <si>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</si>
  <si>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</si>
  <si>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</si>
  <si>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</si>
  <si>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</si>
  <si>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</si>
  <si>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</si>
  <si>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</si>
  <si>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</si>
  <si>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</si>
  <si>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</si>
  <si>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</si>
  <si>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</si>
  <si>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</si>
  <si>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</si>
  <si>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</si>
  <si>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</si>
  <si>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</si>
  <si>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</si>
  <si>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</si>
  <si>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</si>
  <si>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</si>
  <si>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</si>
  <si>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</si>
  <si>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</si>
  <si>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</si>
  <si>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</si>
  <si>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</si>
  <si>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</si>
  <si>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</si>
  <si>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</si>
  <si>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</si>
  <si>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</si>
  <si>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</si>
  <si>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</si>
  <si>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</si>
  <si>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</si>
  <si>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</si>
  <si>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</si>
  <si>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</si>
  <si>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</si>
  <si>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</si>
  <si>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</si>
  <si>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</si>
  <si>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</si>
  <si>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</si>
  <si>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</si>
  <si>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</si>
  <si>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</si>
  <si>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</si>
  <si>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</si>
  <si>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</si>
  <si>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</si>
  <si>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</si>
  <si>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</si>
  <si>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</si>
  <si>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</si>
  <si>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</si>
  <si>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</si>
  <si>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</si>
  <si>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</si>
  <si>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</si>
  <si>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</si>
  <si>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</si>
  <si>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</si>
  <si>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</si>
  <si>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</si>
  <si>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</si>
  <si>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</si>
  <si>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</si>
  <si>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</si>
  <si>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</si>
  <si>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</si>
  <si>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</si>
  <si>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</si>
  <si>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</si>
  <si>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</si>
  <si>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</si>
  <si>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</si>
  <si>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</si>
  <si>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</si>
  <si>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</si>
  <si>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</si>
  <si>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</si>
  <si>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</si>
  <si>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</si>
  <si>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</si>
  <si>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</si>
  <si>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</si>
  <si>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</si>
  <si>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</si>
  <si>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</si>
  <si>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</si>
  <si>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</si>
  <si>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</si>
  <si>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</si>
  <si>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</si>
  <si>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</si>
  <si>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</si>
  <si>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</si>
  <si>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</si>
  <si>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</si>
  <si>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</si>
  <si>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</si>
  <si>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</si>
  <si>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</si>
  <si>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</si>
  <si>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</si>
  <si>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</si>
  <si>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</si>
  <si>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</si>
  <si>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</si>
  <si>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</si>
  <si>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</si>
  <si>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</si>
  <si>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</si>
  <si>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</si>
  <si>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</si>
  <si>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</si>
  <si>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</si>
  <si>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</si>
  <si>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</si>
  <si>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</si>
  <si>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</si>
  <si>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</si>
  <si>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</si>
  <si>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</si>
  <si>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</si>
  <si>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</si>
  <si>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</si>
  <si>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</si>
  <si>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</si>
  <si>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</si>
  <si>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</si>
  <si>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</si>
  <si>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</si>
  <si>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</si>
  <si>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</si>
  <si>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</si>
  <si>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</si>
  <si>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</si>
  <si>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</si>
  <si>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</si>
  <si>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</si>
  <si>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</si>
  <si>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</si>
  <si>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</si>
  <si>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</si>
  <si>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</si>
  <si>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</si>
  <si>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</si>
  <si>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</si>
  <si>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</si>
  <si>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</si>
  <si>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</si>
  <si>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</si>
  <si>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</si>
  <si>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</si>
  <si>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</si>
  <si>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</si>
  <si>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</si>
  <si>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</si>
  <si>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</si>
  <si>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</si>
  <si>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</si>
  <si>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</si>
  <si>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</si>
  <si>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</si>
  <si>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</si>
  <si>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</si>
  <si>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</si>
  <si>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</si>
  <si>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</si>
  <si>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</si>
  <si>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</si>
  <si>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</si>
  <si>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</si>
  <si>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</si>
  <si>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</si>
  <si>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</si>
  <si>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</si>
  <si>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</si>
  <si>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</si>
  <si>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</si>
  <si>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</si>
  <si>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</si>
  <si>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</si>
  <si>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</si>
  <si>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</si>
  <si>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</si>
  <si>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</si>
  <si>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</si>
  <si>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</si>
  <si>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</si>
  <si>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</si>
  <si>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</si>
  <si>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</si>
  <si>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</si>
  <si>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</si>
  <si>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</si>
  <si>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</si>
  <si>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</si>
  <si>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</si>
  <si>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</si>
  <si>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</si>
  <si>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</si>
  <si>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</si>
  <si>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</si>
  <si>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</si>
  <si>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</si>
  <si>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</si>
  <si>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</si>
  <si>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</si>
  <si>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</si>
  <si>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</si>
  <si>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</si>
  <si>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</si>
  <si>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</si>
  <si>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</si>
  <si>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</si>
  <si>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</si>
  <si>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</si>
  <si>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</si>
  <si>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</si>
  <si>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</si>
  <si>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</si>
  <si>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</si>
  <si>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</si>
  <si>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</si>
  <si>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</si>
  <si>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</si>
  <si>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</si>
  <si>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</si>
  <si>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</si>
  <si>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</si>
  <si>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</si>
  <si>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</si>
  <si>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</si>
  <si>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</si>
  <si>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</si>
  <si>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</si>
  <si>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</si>
  <si>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</si>
  <si>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</si>
  <si>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</si>
  <si>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</si>
  <si>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</si>
  <si>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</si>
  <si>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</si>
  <si>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</si>
  <si>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</si>
  <si>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</si>
  <si>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</si>
  <si>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</si>
  <si>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</si>
  <si>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</si>
  <si>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</si>
  <si>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</si>
  <si>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</si>
  <si>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</si>
  <si>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</si>
  <si>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</si>
  <si>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</si>
  <si>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</si>
  <si>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</si>
  <si>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</si>
  <si>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</si>
  <si>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</si>
  <si>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</si>
  <si>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</si>
  <si>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</si>
  <si>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</si>
  <si>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</si>
  <si>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</si>
  <si>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</si>
  <si>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</si>
  <si>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</si>
  <si>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</si>
  <si>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</si>
  <si>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</si>
  <si>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</si>
  <si>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</si>
  <si>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</si>
  <si>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</si>
  <si>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</si>
  <si>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</si>
  <si>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</si>
  <si>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</si>
  <si>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</si>
  <si>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</si>
  <si>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</si>
  <si>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</si>
  <si>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</si>
  <si>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</si>
  <si>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</si>
  <si>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</si>
  <si>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</si>
  <si>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</si>
  <si>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</si>
  <si>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</si>
  <si>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</si>
  <si>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</si>
  <si>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</si>
  <si>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</si>
  <si>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</si>
  <si>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</si>
  <si>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</si>
  <si>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</si>
  <si>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</si>
  <si>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</si>
  <si>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</si>
  <si>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</si>
  <si>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</si>
  <si>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</si>
  <si>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</si>
  <si>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</si>
  <si>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</si>
  <si>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</si>
  <si>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</si>
  <si>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</si>
  <si>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</si>
  <si>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</si>
  <si>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</si>
  <si>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</si>
  <si>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</si>
  <si>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</si>
  <si>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</si>
  <si>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</si>
  <si>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</si>
  <si>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</si>
  <si>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</si>
  <si>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</si>
  <si>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</si>
  <si>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</si>
  <si>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</si>
  <si>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</si>
  <si>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</si>
  <si>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</si>
  <si>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</si>
  <si>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</si>
  <si>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</si>
  <si>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</si>
  <si>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</si>
  <si>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</si>
  <si>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</si>
  <si>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</si>
  <si>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</si>
  <si>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</si>
  <si>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</si>
  <si>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</si>
  <si>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</si>
  <si>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</si>
  <si>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</si>
  <si>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</si>
  <si>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</si>
  <si>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</si>
  <si>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</si>
  <si>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</si>
  <si>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</si>
  <si>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</si>
  <si>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</si>
  <si>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</si>
  <si>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</si>
  <si>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</si>
  <si>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</si>
  <si>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</si>
  <si>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</si>
  <si>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</si>
  <si>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</si>
  <si>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</si>
  <si>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</si>
  <si>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</si>
  <si>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</si>
  <si>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</si>
  <si>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</si>
  <si>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</si>
  <si>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</si>
  <si>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</si>
  <si>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</si>
  <si>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</si>
  <si>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</si>
  <si>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</si>
  <si>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</si>
  <si>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</si>
  <si>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</si>
  <si>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</si>
  <si>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</si>
  <si>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</si>
  <si>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</si>
  <si>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</si>
  <si>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</si>
  <si>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</si>
  <si>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</si>
  <si>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</si>
  <si>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</si>
  <si>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</si>
  <si>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</si>
  <si>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</si>
  <si>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</si>
  <si>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</si>
  <si>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</si>
  <si>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</si>
  <si>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</si>
  <si>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</si>
  <si>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</si>
  <si>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</si>
  <si>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</si>
  <si>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</si>
  <si>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</si>
  <si>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</si>
  <si>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</si>
  <si>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</si>
  <si>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</si>
  <si>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</si>
  <si>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</si>
  <si>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</si>
  <si>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</si>
  <si>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</si>
  <si>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</si>
  <si>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</si>
  <si>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</si>
  <si>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</si>
  <si>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</si>
  <si>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</si>
  <si>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</si>
  <si>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</si>
  <si>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</si>
  <si>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</si>
  <si>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</si>
  <si>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</si>
  <si>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</si>
  <si>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</si>
  <si>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</si>
  <si>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</si>
  <si>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</si>
  <si>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</si>
  <si>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</si>
  <si>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</si>
  <si>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</si>
  <si>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</si>
  <si>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</si>
  <si>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</si>
  <si>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</si>
  <si>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</si>
  <si>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</si>
  <si>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</si>
  <si>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</si>
  <si>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</si>
  <si>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</si>
  <si>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</si>
  <si>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</si>
  <si>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</si>
  <si>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</si>
  <si>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</si>
  <si>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</si>
  <si>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</si>
  <si>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</si>
  <si>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</si>
  <si>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</si>
  <si>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</si>
  <si>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</si>
  <si>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</si>
  <si>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</si>
  <si>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</si>
  <si>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</si>
  <si>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</si>
  <si>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</si>
  <si>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</si>
  <si>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</si>
  <si>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</si>
  <si>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</si>
  <si>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</si>
  <si>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</si>
  <si>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</si>
  <si>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</si>
  <si>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</si>
  <si>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</si>
  <si>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</si>
  <si>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</si>
  <si>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</si>
  <si>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</si>
  <si>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</si>
  <si>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</si>
  <si>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</si>
  <si>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</si>
  <si>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</si>
  <si>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</si>
  <si>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</si>
  <si>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</si>
  <si>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</si>
  <si>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</si>
  <si>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</si>
  <si>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</si>
  <si>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</si>
  <si>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</si>
  <si>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</si>
  <si>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</si>
  <si>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</si>
  <si>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</si>
  <si>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</si>
  <si>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</si>
  <si>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</si>
  <si>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</si>
  <si>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</si>
  <si>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</si>
  <si>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</si>
  <si>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</si>
  <si>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</si>
  <si>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</si>
  <si>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</si>
  <si>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</si>
  <si>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</si>
  <si>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</si>
  <si>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</si>
  <si>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</si>
  <si>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</si>
  <si>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</si>
  <si>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</si>
  <si>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</si>
  <si>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</si>
  <si>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</si>
  <si>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</si>
  <si>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</si>
  <si>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</si>
  <si>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</si>
  <si>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</si>
  <si>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</si>
  <si>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</si>
  <si>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</si>
  <si>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</si>
  <si>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</si>
  <si>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</si>
  <si>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</si>
  <si>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</si>
  <si>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</si>
  <si>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</si>
  <si>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</si>
  <si>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</si>
  <si>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</si>
  <si>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</si>
  <si>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</si>
  <si>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</si>
  <si>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</si>
  <si>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</si>
  <si>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</si>
  <si>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</si>
  <si>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</si>
  <si>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</si>
  <si>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</si>
  <si>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</si>
  <si>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</si>
  <si>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</si>
  <si>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</si>
  <si>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</si>
  <si>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</si>
  <si>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</si>
  <si>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</si>
  <si>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</si>
  <si>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</si>
  <si>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</si>
  <si>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</si>
  <si>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</si>
  <si>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</si>
  <si>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</si>
  <si>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</si>
  <si>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</si>
  <si>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</si>
  <si>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</si>
  <si>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</si>
  <si>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</si>
  <si>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</si>
  <si>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</si>
  <si>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</si>
  <si>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</si>
  <si>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</si>
  <si>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</si>
  <si>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</si>
  <si>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</si>
  <si>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</si>
  <si>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</si>
  <si>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</si>
  <si>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</si>
  <si>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</si>
  <si>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</si>
  <si>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</si>
  <si>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</si>
  <si>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</si>
  <si>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</si>
  <si>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</si>
  <si>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</si>
  <si>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</si>
  <si>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</si>
  <si>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</si>
  <si>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</si>
  <si>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</si>
  <si>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</si>
  <si>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</si>
  <si>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</si>
  <si>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</si>
  <si>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</si>
  <si>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</si>
  <si>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</si>
  <si>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</si>
  <si>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</si>
  <si>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</si>
  <si>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</si>
  <si>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</si>
  <si>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</si>
  <si>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</si>
  <si>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</si>
  <si>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</si>
  <si>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</si>
  <si>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</si>
  <si>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</si>
  <si>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</si>
  <si>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</si>
  <si>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</si>
  <si>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</si>
  <si>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</si>
  <si>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</si>
  <si>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</si>
  <si>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</si>
  <si>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</si>
  <si>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</si>
  <si>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</si>
  <si>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</si>
  <si>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</si>
  <si>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</si>
  <si>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</si>
  <si>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</si>
  <si>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</si>
  <si>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</si>
  <si>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</si>
  <si>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</si>
  <si>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</si>
  <si>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</si>
  <si>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</si>
  <si>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</si>
  <si>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</si>
  <si>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</si>
  <si>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</si>
  <si>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</si>
  <si>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</si>
  <si>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</si>
  <si>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</si>
  <si>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</si>
  <si>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</si>
  <si>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</si>
  <si>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</si>
  <si>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</si>
  <si>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</si>
  <si>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</si>
  <si>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</si>
  <si>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</si>
  <si>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</si>
  <si>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</si>
  <si>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</si>
  <si>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</si>
  <si>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</si>
  <si>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</si>
  <si>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</si>
  <si>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</si>
  <si>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</si>
  <si>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</si>
  <si>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</si>
  <si>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</si>
  <si>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</si>
  <si>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</si>
  <si>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</si>
  <si>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</si>
  <si>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</si>
  <si>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</si>
  <si>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</si>
  <si>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</si>
  <si>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</si>
  <si>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</si>
  <si>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</si>
  <si>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</si>
  <si>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</si>
  <si>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</si>
  <si>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</si>
  <si>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</si>
  <si>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</si>
  <si>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</si>
  <si>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</si>
  <si>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</si>
  <si>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</si>
  <si>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</si>
  <si>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</si>
  <si>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</si>
  <si>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</si>
  <si>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</si>
  <si>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</si>
  <si>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</si>
  <si>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</si>
  <si>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</si>
  <si>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</si>
  <si>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</si>
  <si>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</si>
  <si>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</si>
  <si>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</si>
  <si>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</si>
  <si>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</si>
  <si>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</si>
  <si>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</si>
  <si>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</si>
  <si>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</si>
  <si>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</si>
  <si>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</si>
  <si>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</si>
  <si>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</si>
  <si>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</si>
  <si>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</si>
  <si>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</si>
  <si>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</si>
  <si>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</si>
  <si>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</si>
  <si>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</si>
  <si>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</si>
  <si>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</si>
  <si>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</si>
  <si>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</si>
  <si>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</si>
  <si>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</si>
  <si>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</si>
  <si>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</si>
  <si>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</si>
  <si>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</si>
  <si>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</si>
  <si>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</si>
  <si>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</si>
  <si>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</si>
  <si>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</si>
  <si>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</si>
  <si>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</si>
  <si>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</si>
  <si>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</si>
  <si>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</si>
  <si>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</si>
  <si>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</si>
  <si>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</si>
  <si>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</si>
  <si>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</si>
  <si>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</si>
  <si>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</si>
  <si>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</si>
  <si>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</si>
  <si>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</si>
  <si>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</si>
  <si>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</si>
  <si>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</si>
  <si>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</si>
  <si>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</si>
  <si>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</si>
  <si>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</si>
  <si>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</si>
  <si>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</si>
  <si>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</si>
  <si>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</si>
  <si>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</si>
  <si>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</si>
  <si>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</si>
  <si>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</si>
  <si>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</si>
  <si>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</si>
  <si>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</si>
  <si>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</si>
  <si>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</si>
  <si>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</si>
  <si>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</si>
  <si>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</si>
  <si>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</si>
  <si>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</si>
  <si>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</si>
  <si>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</si>
  <si>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</si>
  <si>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</si>
  <si>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</si>
  <si>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</si>
  <si>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</si>
  <si>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</si>
  <si>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</si>
  <si>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</si>
  <si>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</si>
  <si>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</si>
  <si>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</si>
  <si>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</si>
  <si>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</si>
  <si>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</si>
  <si>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</si>
  <si>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</si>
  <si>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</si>
  <si>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</si>
  <si>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</si>
  <si>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</si>
  <si>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</si>
  <si>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</si>
  <si>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</si>
  <si>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</si>
  <si>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</si>
  <si>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</si>
  <si>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</si>
  <si>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</si>
  <si>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</si>
  <si>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</si>
  <si>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</si>
  <si>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</si>
  <si>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</si>
  <si>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</si>
  <si>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</si>
  <si>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</si>
  <si>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</si>
  <si>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</si>
  <si>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</si>
  <si>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</si>
  <si>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</si>
  <si>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</si>
  <si>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</si>
  <si>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</si>
  <si>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</si>
  <si>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</si>
  <si>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</si>
  <si>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</si>
  <si>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</si>
  <si>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</si>
  <si>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</si>
  <si>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</si>
  <si>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</si>
  <si>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</si>
  <si>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</si>
  <si>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</si>
  <si>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</si>
  <si>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</si>
  <si>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</si>
  <si>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</si>
  <si>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</si>
  <si>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</si>
  <si>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</si>
  <si>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</si>
  <si>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</si>
  <si>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</si>
  <si>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</si>
  <si>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</si>
  <si>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</si>
  <si>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</si>
  <si>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</si>
  <si>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</si>
  <si>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</si>
  <si>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</si>
  <si>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</si>
  <si>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</si>
  <si>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</si>
  <si>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</si>
  <si>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</si>
  <si>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</si>
  <si>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</si>
  <si>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</si>
  <si>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</si>
  <si>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</si>
  <si>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</si>
  <si>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</si>
  <si>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</si>
  <si>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</si>
  <si>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</si>
  <si>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</si>
  <si>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</si>
  <si>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</si>
  <si>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</si>
  <si>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</si>
  <si>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</si>
  <si>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</si>
  <si>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</si>
  <si>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</si>
  <si>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</si>
  <si>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</si>
  <si>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</si>
  <si>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</si>
  <si>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</si>
  <si>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</si>
  <si>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</si>
  <si>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</si>
  <si>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</si>
  <si>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</si>
  <si>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</si>
  <si>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</si>
  <si>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</si>
  <si>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</si>
  <si>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</si>
  <si>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</si>
  <si>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</si>
  <si>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</si>
  <si>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</si>
  <si>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</si>
  <si>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</si>
  <si>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</si>
  <si>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</si>
  <si>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</si>
  <si>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</si>
  <si>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</si>
  <si>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</si>
  <si>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</si>
  <si>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</si>
  <si>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</si>
  <si>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</si>
  <si>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</si>
  <si>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</si>
  <si>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</si>
  <si>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</si>
  <si>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</si>
  <si>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</si>
  <si>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</si>
  <si>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</si>
  <si>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</si>
  <si>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</si>
  <si>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</si>
  <si>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</si>
  <si>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</si>
  <si>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</si>
  <si>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</si>
  <si>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</si>
  <si>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</si>
  <si>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</si>
  <si>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</si>
  <si>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</si>
  <si>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</si>
  <si>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</si>
  <si>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</si>
  <si>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</si>
  <si>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</si>
  <si>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</si>
  <si>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</si>
  <si>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</si>
  <si>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</si>
  <si>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</si>
  <si>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</si>
  <si>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</si>
  <si>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</si>
  <si>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</si>
  <si>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</si>
  <si>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</si>
  <si>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</si>
  <si>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</si>
  <si>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</si>
  <si>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</si>
  <si>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</si>
  <si>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</si>
  <si>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</si>
  <si>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</si>
  <si>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</si>
  <si>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</si>
  <si>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</si>
  <si>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</si>
  <si>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</si>
  <si>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</si>
  <si>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</si>
  <si>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</si>
  <si>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</si>
  <si>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</si>
  <si>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</si>
  <si>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</si>
  <si>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</si>
  <si>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</si>
  <si>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</si>
  <si>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</si>
  <si>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</si>
  <si>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</si>
  <si>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</si>
  <si>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</si>
  <si>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</si>
  <si>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</si>
  <si>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</si>
  <si>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</si>
  <si>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</si>
  <si>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</si>
  <si>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</si>
  <si>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</si>
  <si>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</si>
  <si>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</si>
  <si>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</si>
  <si>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</si>
  <si>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</si>
  <si>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</si>
  <si>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</si>
  <si>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</si>
  <si>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</si>
  <si>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</si>
  <si>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</si>
  <si>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</si>
  <si>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</si>
  <si>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</si>
  <si>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</si>
  <si>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</si>
  <si>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</si>
  <si>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</si>
  <si>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</si>
  <si>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</si>
  <si>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</si>
  <si>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</si>
  <si>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</si>
  <si>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</si>
  <si>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</si>
  <si>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</si>
  <si>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</si>
  <si>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</si>
  <si>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</si>
  <si>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</si>
  <si>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</si>
  <si>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</si>
  <si>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</si>
  <si>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</si>
  <si>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</si>
  <si>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</si>
  <si>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</si>
  <si>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</si>
  <si>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</si>
  <si>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</si>
  <si>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</si>
  <si>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</si>
  <si>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</si>
  <si>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</si>
  <si>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</si>
  <si>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</si>
  <si>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</si>
  <si>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</si>
  <si>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</si>
  <si>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</si>
  <si>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</si>
  <si>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</si>
  <si>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</si>
  <si>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</si>
  <si>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</si>
  <si>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</si>
  <si>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</si>
  <si>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</si>
  <si>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</si>
  <si>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</si>
  <si>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</si>
  <si>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</si>
  <si>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</si>
  <si>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</si>
  <si>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</si>
  <si>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</si>
  <si>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</si>
  <si>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</si>
  <si>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</si>
  <si>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</si>
  <si>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</si>
  <si>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</si>
  <si>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</si>
  <si>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</si>
  <si>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</si>
  <si>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</si>
  <si>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</si>
  <si>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</si>
  <si>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</si>
  <si>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</si>
  <si>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</si>
  <si>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</si>
  <si>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</si>
  <si>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</si>
  <si>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</si>
  <si>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</si>
  <si>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</si>
  <si>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</si>
  <si>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</si>
  <si>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</si>
  <si>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</si>
  <si>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</si>
  <si>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</si>
  <si>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</si>
  <si>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</si>
  <si>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</si>
  <si>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</si>
  <si>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</si>
  <si>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</si>
  <si>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</si>
  <si>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</si>
  <si>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</si>
  <si>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</si>
  <si>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</si>
  <si>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</si>
  <si>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</si>
  <si>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</si>
  <si>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</si>
  <si>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</si>
  <si>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</si>
  <si>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</si>
  <si>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</si>
  <si>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</si>
  <si>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</si>
  <si>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</si>
  <si>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</si>
  <si>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</si>
  <si>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</si>
  <si>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</si>
  <si>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</si>
  <si>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</si>
  <si>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</si>
  <si>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</si>
  <si>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</si>
  <si>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</si>
  <si>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</si>
  <si>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</si>
  <si>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</si>
  <si>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</si>
  <si>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</si>
  <si>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</si>
  <si>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</si>
  <si>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</si>
  <si>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</si>
  <si>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</si>
  <si>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</si>
  <si>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</si>
  <si>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</si>
  <si>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</si>
  <si>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</si>
  <si>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</si>
  <si>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</si>
  <si>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</si>
  <si>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</si>
  <si>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</si>
  <si>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</si>
  <si>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</si>
  <si>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</si>
  <si>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</si>
  <si>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</si>
  <si>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</si>
  <si>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</si>
  <si>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</si>
  <si>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</si>
  <si>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</si>
  <si>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</si>
  <si>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</si>
  <si>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</si>
  <si>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</si>
  <si>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</si>
  <si>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</si>
  <si>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</si>
  <si>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</si>
  <si>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</si>
  <si>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</si>
  <si>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</si>
  <si>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</si>
  <si>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</si>
  <si>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</si>
  <si>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</si>
  <si>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</si>
  <si>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</si>
  <si>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</si>
  <si>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</si>
  <si>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</si>
  <si>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</si>
  <si>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</si>
  <si>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</si>
  <si>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</si>
  <si>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</si>
  <si>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</si>
  <si>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</si>
  <si>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</si>
  <si>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</si>
  <si>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</si>
  <si>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</si>
  <si>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</si>
  <si>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</si>
  <si>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</si>
  <si>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</si>
  <si>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</si>
  <si>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</si>
  <si>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</si>
  <si>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</si>
  <si>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</si>
  <si>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</si>
  <si>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</si>
  <si>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</si>
  <si>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</si>
  <si>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</si>
  <si>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</si>
  <si>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</si>
  <si>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</si>
  <si>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</si>
  <si>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</si>
  <si>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</si>
  <si>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</si>
  <si>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</si>
  <si>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</si>
  <si>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</si>
  <si>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</si>
  <si>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</si>
  <si>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</si>
  <si>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</si>
  <si>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</si>
  <si>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</si>
  <si>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</si>
  <si>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</si>
  <si>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</si>
  <si>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</si>
  <si>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</si>
  <si>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</si>
  <si>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</si>
  <si>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</si>
  <si>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</si>
  <si>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</si>
  <si>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</si>
  <si>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</si>
  <si>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</si>
  <si>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</si>
  <si>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</si>
  <si>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</si>
  <si>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</si>
  <si>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</si>
  <si>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</si>
  <si>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</si>
  <si>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</si>
  <si>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</si>
  <si>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</si>
  <si>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</si>
  <si>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</si>
  <si>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</si>
  <si>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</si>
  <si>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</si>
  <si>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</si>
  <si>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</si>
  <si>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</si>
  <si>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</si>
  <si>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</si>
  <si>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</si>
  <si>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</si>
  <si>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</si>
  <si>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</si>
  <si>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</si>
  <si>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</si>
  <si>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</si>
  <si>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</si>
  <si>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</si>
  <si>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</si>
  <si>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</si>
  <si>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</si>
  <si>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</si>
  <si>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</si>
  <si>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</si>
  <si>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</si>
  <si>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</si>
  <si>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</si>
  <si>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</si>
  <si>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</si>
  <si>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</si>
  <si>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</si>
  <si>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</si>
  <si>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</si>
  <si>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</si>
  <si>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</si>
  <si>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</si>
  <si>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</si>
  <si>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</si>
  <si>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</si>
  <si>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</si>
  <si>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</si>
  <si>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</si>
  <si>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</si>
  <si>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</si>
  <si>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</si>
  <si>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</si>
  <si>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</si>
  <si>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</si>
  <si>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</si>
  <si>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</si>
  <si>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</si>
  <si>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</si>
  <si>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</si>
  <si>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</si>
  <si>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</si>
  <si>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</si>
  <si>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</si>
  <si>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</si>
  <si>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</si>
  <si>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</si>
  <si>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</si>
  <si>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</si>
  <si>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</si>
  <si>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</si>
  <si>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</si>
  <si>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</si>
  <si>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</si>
  <si>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</si>
  <si>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</si>
  <si>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</si>
  <si>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</si>
  <si>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</si>
  <si>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</si>
  <si>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</si>
  <si>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</si>
  <si>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</si>
  <si>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</si>
  <si>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</si>
  <si>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</si>
  <si>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</si>
  <si>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</si>
  <si>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</si>
  <si>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</si>
  <si>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</si>
  <si>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</si>
  <si>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</si>
  <si>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</si>
  <si>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</si>
  <si>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</si>
  <si>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</si>
  <si>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</si>
  <si>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</si>
  <si>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</si>
  <si>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</si>
  <si>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</si>
  <si>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</si>
  <si>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</si>
  <si>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</si>
  <si>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</si>
  <si>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</si>
  <si>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</si>
  <si>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</si>
  <si>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</si>
  <si>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</si>
  <si>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</si>
  <si>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</si>
  <si>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</si>
  <si>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</si>
  <si>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</si>
  <si>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</si>
  <si>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</si>
  <si>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</si>
  <si>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</si>
  <si>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</si>
  <si>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</si>
  <si>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</si>
  <si>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</si>
  <si>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</si>
  <si>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</si>
  <si>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</si>
  <si>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</si>
  <si>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</si>
  <si>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</si>
  <si>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</si>
  <si>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</si>
  <si>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</si>
  <si>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</si>
  <si>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</si>
  <si>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</si>
  <si>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</si>
  <si>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</si>
  <si>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</si>
  <si>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</si>
  <si>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</si>
  <si>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</si>
  <si>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</si>
  <si>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</si>
  <si>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</si>
  <si>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</si>
  <si>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</si>
  <si>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</si>
  <si>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</si>
  <si>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</si>
  <si>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</si>
  <si>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</si>
  <si>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</si>
  <si>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</si>
  <si>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</si>
  <si>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</si>
  <si>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</si>
  <si>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</si>
  <si>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</si>
  <si>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</si>
  <si>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</si>
  <si>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</si>
  <si>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</si>
  <si>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</si>
  <si>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</si>
  <si>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</si>
  <si>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</si>
  <si>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</si>
  <si>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</si>
  <si>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</si>
  <si>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</si>
  <si>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</si>
  <si>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</si>
  <si>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</si>
  <si>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</si>
  <si>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</si>
  <si>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</si>
  <si>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</si>
  <si>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</si>
  <si>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</si>
  <si>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</si>
  <si>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</si>
  <si>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</si>
  <si>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</si>
  <si>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</si>
  <si>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</si>
  <si>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</si>
  <si>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</si>
  <si>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</si>
  <si>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</si>
  <si>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</si>
  <si>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</si>
  <si>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</si>
  <si>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</si>
  <si>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</si>
  <si>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</si>
  <si>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</si>
  <si>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</si>
  <si>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</si>
  <si>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</si>
  <si>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</si>
  <si>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</si>
  <si>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</si>
  <si>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</si>
  <si>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</si>
  <si>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</si>
  <si>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</si>
  <si>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</si>
  <si>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</si>
  <si>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</si>
  <si>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</si>
  <si>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</si>
  <si>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</si>
  <si>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</si>
  <si>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</si>
  <si>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</si>
  <si>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</si>
  <si>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</si>
  <si>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</si>
  <si>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</si>
  <si>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</si>
  <si>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</si>
  <si>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</si>
  <si>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</si>
  <si>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</si>
  <si>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</si>
  <si>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</si>
  <si>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</si>
  <si>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</si>
  <si>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</si>
  <si>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</si>
  <si>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</si>
  <si>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</si>
  <si>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</si>
  <si>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</si>
  <si>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</si>
  <si>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</si>
  <si>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</si>
  <si>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</si>
  <si>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</si>
  <si>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</si>
  <si>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</si>
  <si>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</si>
  <si>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</si>
  <si>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</si>
  <si>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</si>
  <si>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</si>
  <si>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</si>
  <si>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</si>
  <si>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</si>
  <si>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</si>
  <si>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</si>
  <si>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</si>
  <si>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</si>
  <si>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</si>
  <si>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</si>
  <si>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</si>
  <si>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</si>
  <si>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</si>
  <si>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</si>
  <si>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</si>
  <si>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</si>
  <si>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</si>
  <si>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</si>
  <si>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</si>
  <si>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</si>
  <si>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</si>
  <si>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</si>
  <si>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</si>
  <si>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</si>
  <si>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</si>
  <si>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</si>
  <si>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</si>
  <si>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</si>
  <si>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</si>
  <si>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</si>
  <si>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</si>
  <si>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</si>
  <si>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</si>
  <si>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</si>
  <si>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</si>
  <si>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</si>
  <si>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</si>
  <si>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</si>
  <si>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</si>
  <si>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</si>
  <si>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</si>
  <si>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</si>
  <si>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</si>
  <si>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</si>
  <si>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</si>
  <si>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</si>
  <si>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</si>
  <si>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</si>
  <si>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</si>
  <si>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</si>
  <si>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</si>
  <si>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</si>
  <si>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</si>
  <si>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</si>
  <si>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</si>
  <si>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</si>
  <si>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</si>
  <si>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</si>
  <si>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</si>
  <si>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</si>
  <si>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</si>
  <si>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</si>
  <si>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</si>
  <si>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</si>
  <si>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</si>
  <si>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</si>
  <si>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</si>
  <si>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</si>
  <si>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</si>
  <si>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</si>
  <si>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</si>
  <si>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</si>
  <si>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</si>
  <si>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</si>
  <si>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</si>
  <si>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</si>
  <si>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</si>
  <si>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</si>
  <si>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</si>
  <si>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</si>
  <si>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</si>
  <si>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</si>
  <si>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</si>
  <si>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</si>
  <si>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</si>
  <si>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</si>
  <si>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</si>
  <si>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</si>
  <si>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</si>
  <si>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</si>
  <si>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</si>
  <si>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</si>
  <si>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</si>
  <si>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</si>
  <si>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</si>
  <si>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</si>
  <si>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</si>
  <si>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</si>
  <si>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</si>
  <si>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</si>
  <si>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</si>
  <si>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</si>
  <si>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</si>
  <si>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</si>
  <si>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</si>
  <si>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</si>
  <si>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</si>
  <si>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</si>
  <si>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</si>
  <si>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</si>
  <si>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</si>
  <si>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</si>
  <si>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</si>
  <si>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</si>
  <si>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</si>
  <si>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</si>
  <si>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</si>
  <si>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</si>
  <si>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</si>
  <si>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</si>
  <si>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</si>
  <si>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</si>
  <si>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</si>
  <si>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</si>
  <si>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</si>
  <si>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</si>
  <si>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</si>
  <si>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</si>
  <si>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</si>
  <si>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</si>
  <si>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</si>
  <si>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</si>
  <si>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</si>
  <si>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</si>
  <si>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</si>
  <si>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</si>
  <si>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</si>
  <si>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</si>
  <si>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</si>
  <si>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</si>
  <si>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</si>
  <si>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</si>
  <si>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</si>
  <si>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</si>
  <si>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</si>
  <si>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</si>
  <si>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</si>
  <si>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</si>
  <si>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</si>
  <si>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</si>
  <si>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</si>
  <si>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</si>
  <si>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</si>
  <si>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</si>
  <si>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</si>
  <si>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</si>
  <si>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</si>
  <si>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</si>
  <si>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</si>
  <si>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</si>
  <si>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</si>
  <si>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</si>
  <si>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</si>
  <si>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</si>
  <si>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</si>
  <si>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</si>
  <si>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</si>
  <si>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</si>
  <si>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</si>
  <si>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</si>
  <si>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</si>
  <si>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</si>
  <si>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</si>
  <si>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</si>
  <si>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</si>
  <si>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</si>
  <si>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</si>
  <si>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</si>
  <si>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</si>
  <si>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</si>
  <si>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</si>
  <si>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</si>
  <si>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</si>
  <si>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</si>
  <si>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</si>
  <si>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</si>
  <si>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</si>
  <si>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</si>
  <si>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</si>
  <si>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</si>
  <si>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</si>
  <si>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</si>
  <si>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</si>
  <si>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</si>
  <si>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</si>
  <si>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</si>
  <si>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</si>
  <si>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</si>
  <si>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</si>
  <si>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</si>
  <si>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</si>
  <si>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</si>
  <si>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</si>
  <si>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</si>
  <si>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</si>
  <si>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</si>
  <si>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</si>
  <si>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</si>
  <si>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</si>
  <si>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</si>
  <si>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</si>
  <si>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</si>
  <si>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</si>
  <si>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</si>
  <si>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</si>
  <si>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</si>
  <si>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</si>
  <si>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</si>
  <si>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</si>
  <si>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</si>
  <si>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</si>
  <si>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</si>
  <si>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</si>
  <si>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</si>
  <si>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</si>
  <si>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</si>
  <si>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</si>
  <si>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</si>
  <si>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</si>
  <si>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</si>
  <si>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</si>
  <si>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</si>
  <si>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</si>
  <si>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</si>
  <si>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</si>
  <si>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</si>
  <si>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</si>
  <si>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</si>
  <si>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</si>
  <si>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</si>
  <si>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</si>
  <si>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</si>
  <si>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</si>
  <si>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</si>
  <si>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</si>
  <si>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</si>
  <si>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</si>
  <si>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</si>
  <si>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</si>
  <si>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</si>
  <si>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</si>
  <si>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</si>
  <si>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</si>
  <si>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</si>
  <si>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</si>
  <si>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</si>
  <si>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</si>
  <si>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</si>
  <si>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</si>
  <si>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</si>
  <si>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</si>
  <si>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</si>
  <si>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</si>
  <si>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</si>
  <si>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</si>
  <si>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</si>
  <si>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</si>
  <si>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</si>
  <si>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</si>
  <si>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</si>
  <si>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</si>
  <si>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</si>
  <si>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</si>
  <si>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</si>
  <si>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</si>
  <si>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</si>
  <si>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</si>
  <si>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</si>
  <si>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</si>
  <si>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</si>
  <si>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</si>
  <si>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</si>
  <si>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</si>
  <si>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</si>
  <si>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</si>
  <si>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</si>
  <si>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</si>
  <si>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</si>
  <si>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</si>
  <si>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</si>
  <si>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</si>
  <si>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</si>
  <si>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</si>
  <si>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</si>
  <si>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</si>
  <si>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</si>
  <si>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</si>
  <si>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</si>
  <si>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</si>
  <si>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</si>
  <si>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</si>
  <si>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</si>
  <si>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</si>
  <si>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</si>
  <si>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</si>
  <si>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</si>
  <si>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</si>
  <si>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</si>
  <si>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</si>
  <si>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</si>
  <si>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</si>
  <si>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</si>
  <si>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</si>
  <si>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</si>
  <si>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</si>
  <si>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</si>
  <si>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</si>
  <si>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</si>
  <si>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</si>
  <si>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</si>
  <si>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</si>
  <si>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</si>
  <si>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</si>
  <si>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</si>
  <si>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</si>
  <si>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</si>
  <si>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</si>
  <si>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</si>
  <si>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</si>
  <si>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</si>
  <si>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</si>
  <si>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</si>
  <si>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</si>
  <si>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</si>
  <si>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</si>
  <si>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</si>
  <si>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</si>
  <si>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</si>
  <si>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</si>
  <si>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</si>
  <si>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</si>
  <si>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</si>
  <si>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</si>
  <si>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</si>
  <si>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</si>
  <si>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</si>
  <si>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</si>
  <si>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</si>
  <si>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</si>
  <si>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</si>
  <si>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</si>
  <si>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</si>
  <si>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</si>
  <si>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</si>
  <si>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</si>
  <si>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</si>
  <si>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</si>
  <si>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</si>
  <si>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</si>
  <si>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</si>
  <si>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</si>
  <si>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</si>
  <si>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</si>
  <si>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</si>
  <si>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</si>
  <si>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</si>
  <si>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</si>
  <si>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</si>
  <si>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</si>
  <si>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</si>
  <si>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</si>
  <si>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</si>
  <si>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</si>
  <si>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</si>
  <si>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</si>
  <si>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</si>
  <si>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</si>
  <si>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</si>
  <si>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</si>
  <si>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</si>
  <si>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</si>
  <si>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</si>
  <si>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</si>
  <si>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</si>
  <si>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</si>
  <si>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</si>
  <si>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</si>
  <si>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</si>
  <si>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</si>
  <si>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</si>
  <si>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</si>
  <si>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</si>
  <si>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</si>
  <si>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</si>
  <si>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</si>
  <si>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</si>
  <si>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</si>
  <si>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</si>
  <si>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</si>
  <si>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</si>
  <si>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</si>
  <si>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</si>
  <si>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</si>
  <si>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</si>
  <si>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</si>
  <si>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</si>
  <si>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</si>
  <si>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</si>
  <si>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</si>
  <si>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</si>
  <si>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</si>
  <si>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</si>
  <si>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</si>
  <si>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</si>
  <si>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</si>
  <si>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</si>
  <si>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</si>
  <si>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</si>
  <si>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</si>
  <si>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</si>
  <si>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</si>
  <si>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</si>
  <si>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</si>
  <si>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</si>
  <si>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</si>
  <si>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</si>
  <si>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</si>
  <si>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</si>
  <si>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</si>
  <si>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</si>
  <si>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</si>
  <si>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</si>
  <si>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</si>
  <si>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</si>
  <si>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</si>
  <si>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</si>
  <si>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</si>
  <si>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</si>
  <si>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</si>
  <si>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</si>
  <si>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</si>
  <si>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</si>
  <si>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</si>
  <si>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</si>
  <si>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</si>
  <si>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</si>
  <si>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</si>
  <si>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</si>
  <si>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</si>
  <si>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</si>
  <si>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</si>
  <si>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</si>
  <si>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</si>
  <si>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</si>
  <si>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</si>
  <si>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</si>
  <si>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</si>
  <si>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</si>
  <si>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</si>
  <si>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</si>
  <si>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</si>
  <si>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</si>
  <si>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</si>
  <si>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</si>
  <si>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</si>
  <si>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</si>
  <si>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</si>
  <si>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</si>
  <si>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</si>
  <si>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</si>
  <si>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</si>
  <si>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</si>
  <si>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</si>
  <si>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</si>
  <si>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</si>
  <si>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</si>
  <si>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</si>
  <si>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</si>
  <si>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</si>
  <si>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</si>
  <si>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</si>
  <si>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</si>
  <si>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</si>
  <si>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</si>
  <si>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</si>
  <si>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</si>
  <si>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</si>
  <si>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</si>
  <si>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</si>
  <si>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</si>
  <si>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</si>
  <si>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</si>
  <si>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</si>
  <si>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</si>
  <si>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</si>
  <si>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</si>
  <si>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</si>
  <si>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</si>
  <si>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</si>
  <si>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</si>
  <si>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</si>
  <si>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</si>
  <si>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</si>
  <si>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</si>
  <si>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</si>
  <si>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</si>
  <si>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</si>
  <si>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</si>
  <si>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</si>
  <si>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</si>
  <si>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</si>
  <si>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</si>
  <si>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</si>
  <si>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</si>
  <si>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</si>
  <si>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</si>
  <si>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</si>
  <si>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</si>
  <si>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</si>
  <si>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</si>
  <si>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</si>
  <si>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</si>
  <si>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</si>
  <si>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</si>
  <si>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</si>
  <si>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</si>
  <si>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</si>
  <si>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</si>
  <si>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</si>
  <si>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</si>
  <si>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</si>
  <si>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</si>
  <si>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</si>
  <si>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</si>
  <si>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</si>
  <si>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</si>
  <si>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</si>
  <si>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</si>
  <si>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</si>
  <si>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</si>
  <si>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</si>
  <si>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</si>
  <si>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</si>
  <si>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</si>
  <si>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</si>
  <si>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</si>
  <si>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</si>
  <si>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</si>
  <si>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</si>
  <si>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</si>
  <si>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</si>
  <si>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</si>
  <si>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</si>
  <si>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</si>
  <si>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</si>
  <si>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</si>
  <si>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</si>
  <si>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</si>
  <si>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</si>
  <si>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</si>
  <si>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</si>
  <si>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</si>
  <si>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</si>
  <si>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</si>
  <si>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</si>
  <si>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</si>
  <si>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</si>
  <si>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</si>
  <si>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</si>
  <si>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</si>
  <si>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</si>
  <si>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</si>
  <si>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</si>
  <si>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</si>
  <si>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</si>
  <si>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</si>
  <si>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</si>
  <si>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</si>
  <si>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</si>
  <si>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</si>
  <si>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</si>
  <si>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</si>
  <si>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</si>
  <si>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</si>
  <si>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</si>
  <si>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</si>
  <si>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</si>
  <si>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</si>
  <si>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</si>
  <si>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</si>
  <si>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</si>
  <si>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</si>
  <si>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</si>
  <si>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</si>
  <si>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</si>
  <si>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</si>
  <si>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</si>
  <si>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</si>
  <si>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</si>
  <si>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</si>
  <si>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</si>
  <si>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</si>
  <si>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</si>
  <si>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</si>
  <si>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</si>
  <si>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</si>
  <si>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</si>
  <si>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</si>
  <si>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</si>
  <si>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</si>
  <si>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</si>
  <si>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</si>
  <si>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</si>
  <si>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</si>
  <si>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</si>
  <si>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</si>
  <si>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</si>
  <si>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</si>
  <si>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</si>
  <si>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</si>
  <si>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</si>
  <si>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</si>
  <si>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</si>
  <si>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</si>
  <si>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</si>
  <si>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</si>
  <si>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</si>
  <si>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</si>
  <si>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</si>
  <si>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</si>
  <si>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</si>
  <si>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</si>
  <si>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</si>
  <si>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</si>
  <si>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</si>
  <si>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</si>
  <si>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</si>
  <si>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</si>
  <si>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</si>
  <si>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</si>
  <si>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</si>
  <si>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</si>
  <si>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</si>
  <si>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</si>
  <si>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</si>
  <si>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</si>
  <si>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</si>
  <si>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</si>
  <si>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</si>
  <si>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</si>
  <si>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</si>
  <si>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</si>
  <si>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</si>
  <si>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</si>
  <si>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</si>
  <si>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</si>
  <si>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</si>
  <si>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</si>
  <si>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</si>
  <si>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</si>
  <si>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</si>
  <si>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</si>
  <si>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</si>
  <si>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</si>
  <si>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</si>
  <si>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</si>
  <si>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</si>
  <si>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</si>
  <si>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</si>
  <si>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</si>
  <si>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</si>
  <si>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</si>
  <si>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</si>
  <si>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</si>
  <si>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</si>
  <si>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</si>
  <si>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</si>
  <si>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</si>
  <si>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</si>
  <si>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</si>
  <si>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</si>
  <si>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</si>
  <si>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</si>
  <si>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</si>
  <si>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</si>
  <si>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</si>
  <si>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</si>
  <si>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</si>
  <si>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</si>
  <si>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</si>
  <si>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</si>
  <si>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</si>
  <si>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</si>
  <si>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</si>
  <si>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</si>
  <si>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</si>
  <si>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</si>
  <si>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</si>
  <si>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</si>
  <si>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</si>
  <si>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</si>
  <si>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</si>
  <si>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</si>
  <si>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</si>
  <si>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</si>
  <si>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</si>
  <si>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</si>
  <si>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</si>
  <si>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</si>
  <si>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</si>
  <si>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</si>
  <si>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</si>
  <si>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</si>
  <si>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</si>
  <si>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</si>
  <si>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</si>
  <si>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</si>
  <si>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</si>
  <si>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</si>
  <si>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</si>
  <si>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</si>
  <si>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</si>
  <si>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</si>
  <si>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</si>
  <si>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</si>
  <si>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</si>
  <si>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</si>
  <si>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</si>
  <si>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</si>
  <si>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</si>
  <si>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</si>
  <si>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</si>
  <si>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</si>
  <si>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</si>
  <si>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</si>
  <si>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</si>
  <si>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</si>
  <si>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</si>
  <si>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</si>
  <si>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</si>
  <si>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</si>
  <si>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</si>
  <si>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</si>
  <si>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</si>
  <si>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</si>
  <si>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</si>
  <si>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</si>
  <si>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</si>
  <si>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</si>
  <si>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</si>
  <si>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</si>
  <si>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</si>
  <si>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</si>
  <si>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</si>
  <si>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</si>
  <si>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</si>
  <si>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</si>
  <si>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</si>
  <si>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</si>
  <si>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</si>
  <si>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</si>
  <si>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</si>
  <si>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</si>
  <si>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</si>
  <si>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</si>
  <si>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</si>
  <si>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</si>
  <si>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</si>
  <si>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</si>
  <si>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</si>
  <si>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</si>
  <si>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</si>
  <si>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</si>
  <si>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</si>
  <si>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</si>
  <si>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</si>
  <si>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</si>
  <si>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</si>
  <si>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</si>
  <si>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</si>
  <si>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</si>
  <si>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</si>
  <si>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</si>
  <si>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</si>
  <si>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</si>
  <si>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</si>
  <si>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</si>
  <si>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</si>
  <si>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</si>
  <si>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</si>
  <si>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</si>
  <si>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</si>
  <si>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</si>
  <si>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</si>
  <si>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</si>
  <si>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</si>
  <si>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</si>
  <si>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</si>
  <si>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</si>
  <si>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</si>
  <si>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</si>
  <si>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</si>
  <si>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</si>
  <si>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</si>
  <si>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</si>
  <si>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</si>
  <si>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</si>
  <si>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</si>
  <si>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</si>
  <si>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</si>
  <si>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</si>
  <si>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</si>
  <si>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</si>
  <si>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</si>
  <si>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</si>
  <si>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</si>
  <si>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</si>
  <si>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</si>
  <si>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</si>
  <si>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</si>
  <si>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</si>
  <si>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</si>
  <si>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</si>
  <si>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</si>
  <si>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</si>
  <si>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</si>
  <si>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</si>
  <si>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</si>
  <si>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</si>
  <si>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</si>
  <si>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</si>
  <si>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</si>
  <si>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</si>
  <si>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</si>
  <si>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</si>
  <si>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</si>
  <si>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</si>
  <si>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</si>
  <si>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</si>
  <si>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</si>
  <si>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</si>
  <si>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</si>
  <si>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</si>
  <si>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</si>
  <si>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</si>
  <si>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</si>
  <si>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</si>
  <si>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</si>
  <si>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</si>
  <si>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</si>
  <si>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</si>
  <si>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</si>
  <si>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</si>
  <si>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</si>
  <si>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</si>
  <si>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</si>
  <si>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</si>
  <si>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</si>
  <si>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</si>
  <si>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</si>
  <si>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</si>
  <si>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</si>
  <si>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</si>
  <si>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</si>
  <si>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</si>
  <si>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</si>
  <si>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</si>
  <si>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</si>
  <si>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</si>
  <si>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</si>
  <si>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</si>
  <si>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</si>
  <si>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</si>
  <si>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</si>
  <si>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</si>
  <si>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</si>
  <si>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</si>
  <si>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</si>
  <si>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</si>
  <si>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</si>
  <si>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</si>
  <si>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</si>
  <si>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</si>
  <si>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</si>
  <si>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</si>
  <si>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</si>
  <si>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</si>
  <si>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</si>
  <si>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</si>
  <si>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</si>
  <si>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</si>
  <si>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</si>
  <si>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</si>
  <si>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</si>
  <si>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</si>
  <si>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</si>
  <si>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</si>
  <si>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</si>
  <si>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</si>
  <si>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</si>
  <si>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</si>
  <si>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</si>
  <si>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</si>
  <si>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</si>
  <si>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</si>
  <si>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</si>
  <si>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</si>
  <si>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</si>
  <si>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</si>
  <si>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</si>
  <si>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</si>
  <si>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</si>
  <si>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</si>
  <si>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</si>
  <si>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</si>
  <si>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</si>
  <si>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</si>
  <si>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</si>
  <si>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</si>
  <si>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</si>
  <si>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</si>
  <si>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</si>
  <si>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</si>
  <si>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</si>
  <si>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</si>
  <si>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</si>
  <si>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</si>
  <si>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</si>
  <si>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</si>
  <si>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</si>
  <si>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</si>
  <si>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</si>
  <si>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</si>
  <si>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</si>
  <si>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</si>
  <si>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</si>
  <si>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</si>
  <si>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</si>
  <si>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</si>
  <si>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</si>
  <si>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</si>
  <si>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</si>
  <si>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</si>
  <si>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</si>
  <si>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</si>
  <si>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</si>
  <si>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</si>
  <si>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</si>
  <si>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</si>
  <si>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</si>
  <si>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</si>
  <si>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</si>
  <si>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</si>
  <si>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</si>
  <si>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</si>
  <si>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</si>
  <si>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</si>
  <si>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</si>
  <si>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</si>
  <si>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</si>
  <si>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</si>
  <si>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</si>
  <si>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</si>
  <si>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</si>
  <si>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</si>
  <si>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</si>
  <si>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</si>
  <si>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</si>
  <si>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</si>
  <si>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</si>
  <si>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</si>
  <si>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</si>
  <si>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</si>
  <si>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</si>
  <si>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</si>
  <si>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</si>
  <si>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</si>
  <si>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</si>
  <si>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</si>
  <si>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</si>
  <si>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</si>
  <si>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</si>
  <si>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</si>
  <si>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</si>
  <si>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</si>
  <si>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</si>
  <si>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</si>
  <si>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</si>
  <si>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</si>
  <si>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</si>
  <si>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</si>
  <si>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</si>
  <si>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</si>
  <si>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</si>
  <si>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</si>
  <si>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</si>
  <si>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</si>
  <si>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</si>
  <si>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</si>
  <si>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</si>
  <si>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</si>
  <si>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</si>
  <si>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</si>
  <si>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</si>
  <si>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</si>
  <si>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</si>
  <si>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</si>
  <si>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</si>
  <si>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</si>
  <si>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</si>
  <si>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</si>
  <si>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</si>
  <si>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</si>
  <si>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</si>
  <si>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</si>
  <si>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</si>
  <si>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</si>
  <si>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</si>
  <si>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</si>
  <si>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</si>
  <si>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</si>
  <si>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</si>
  <si>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</si>
  <si>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</si>
  <si>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</si>
  <si>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</si>
  <si>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</si>
  <si>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</si>
  <si>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</si>
  <si>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</si>
  <si>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</si>
  <si>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</si>
  <si>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</si>
  <si>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</si>
  <si>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</si>
  <si>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</si>
  <si>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</si>
  <si>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</si>
  <si>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</si>
  <si>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</si>
  <si>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</si>
  <si>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</si>
  <si>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</si>
  <si>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</si>
  <si>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</si>
  <si>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</si>
  <si>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</si>
  <si>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</si>
  <si>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</si>
  <si>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</si>
  <si>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</si>
  <si>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</si>
  <si>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</si>
  <si>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</si>
  <si>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</si>
  <si>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</si>
  <si>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</si>
  <si>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</si>
  <si>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</si>
  <si>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</si>
  <si>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</si>
  <si>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</si>
  <si>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</si>
  <si>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</si>
  <si>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</si>
  <si>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</si>
  <si>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</si>
  <si>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</si>
  <si>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</si>
  <si>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</si>
  <si>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</si>
  <si>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</si>
  <si>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</si>
  <si>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</si>
  <si>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</si>
  <si>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</si>
  <si>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</si>
  <si>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</si>
  <si>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</si>
  <si>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</si>
  <si>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</si>
  <si>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</si>
  <si>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</si>
  <si>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</si>
  <si>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</si>
  <si>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</si>
  <si>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</si>
  <si>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</si>
  <si>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</si>
  <si>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</si>
  <si>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</si>
  <si>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</si>
  <si>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</si>
  <si>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</si>
  <si>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</si>
  <si>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</si>
  <si>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</si>
  <si>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</si>
  <si>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</si>
  <si>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</si>
  <si>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</si>
  <si>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</si>
  <si>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</si>
  <si>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</si>
  <si>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</si>
  <si>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</si>
  <si>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</si>
  <si>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</si>
  <si>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</si>
  <si>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</si>
  <si>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</si>
  <si>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</si>
  <si>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</si>
  <si>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</si>
  <si>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</si>
  <si>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</si>
  <si>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</si>
  <si>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</si>
  <si>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</si>
  <si>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</si>
  <si>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</si>
  <si>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</si>
  <si>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</si>
  <si>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</si>
  <si>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</si>
  <si>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</si>
  <si>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</si>
  <si>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</si>
  <si>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</si>
  <si>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</si>
  <si>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</si>
  <si>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</si>
  <si>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</si>
  <si>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</si>
  <si>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</si>
  <si>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</si>
  <si>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</si>
  <si>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</si>
  <si>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</si>
  <si>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</si>
  <si>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</si>
  <si>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</si>
  <si>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</si>
  <si>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</si>
  <si>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</si>
  <si>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</si>
  <si>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</si>
  <si>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</si>
  <si>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</si>
  <si>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</si>
  <si>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</si>
  <si>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</si>
  <si>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</si>
  <si>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</si>
  <si>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</si>
  <si>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</si>
  <si>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</si>
  <si>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</si>
  <si>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</si>
  <si>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</si>
  <si>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</si>
  <si>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</si>
  <si>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</si>
  <si>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</si>
  <si>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</si>
  <si>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</si>
  <si>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</si>
  <si>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</si>
  <si>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</si>
  <si>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</si>
  <si>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</si>
  <si>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</si>
  <si>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</si>
  <si>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</si>
  <si>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</si>
  <si>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</si>
  <si>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</si>
  <si>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</si>
  <si>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</si>
  <si>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</si>
  <si>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</si>
  <si>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</si>
  <si>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</si>
  <si>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</si>
  <si>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</si>
  <si>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</si>
  <si>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</si>
  <si>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</si>
  <si>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</si>
  <si>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</si>
  <si>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</si>
  <si>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</si>
  <si>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</si>
  <si>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</si>
  <si>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</si>
  <si>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</si>
  <si>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</si>
  <si>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</si>
  <si>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</si>
  <si>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</si>
  <si>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</si>
  <si>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</si>
  <si>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</si>
  <si>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</si>
  <si>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</si>
  <si>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</si>
  <si>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</si>
  <si>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</si>
  <si>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</si>
  <si>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</si>
  <si>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</si>
  <si>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</si>
  <si>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</si>
  <si>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</si>
  <si>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</si>
  <si>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</si>
  <si>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</si>
  <si>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</si>
  <si>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</si>
  <si>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</si>
  <si>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</si>
  <si>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</si>
  <si>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</si>
  <si>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</si>
  <si>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</si>
  <si>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</si>
  <si>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</si>
  <si>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</si>
  <si>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</si>
  <si>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</si>
  <si>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</si>
  <si>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</si>
  <si>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</si>
  <si>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</si>
  <si>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</si>
  <si>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</si>
  <si>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</si>
  <si>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</si>
  <si>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</si>
  <si>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</si>
  <si>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</si>
  <si>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</si>
  <si>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</si>
  <si>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</si>
  <si>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</si>
  <si>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</si>
  <si>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</si>
  <si>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</si>
  <si>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</si>
  <si>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</si>
  <si>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</si>
  <si>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</si>
  <si>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</si>
  <si>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</si>
  <si>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</si>
  <si>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</si>
  <si>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</si>
  <si>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</si>
  <si>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</si>
  <si>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</si>
  <si>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</si>
  <si>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</si>
  <si>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</si>
  <si>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</si>
  <si>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</si>
  <si>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</si>
  <si>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</si>
  <si>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</si>
  <si>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</si>
  <si>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</si>
  <si>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</si>
  <si>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</si>
  <si>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</si>
  <si>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</si>
  <si>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</si>
  <si>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</si>
  <si>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</si>
  <si>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</si>
  <si>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</si>
  <si>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</si>
  <si>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</si>
  <si>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</si>
  <si>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</si>
  <si>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</si>
  <si>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</si>
  <si>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</si>
  <si>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</si>
  <si>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</si>
  <si>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</si>
  <si>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</si>
  <si>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</si>
  <si>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</si>
  <si>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</si>
  <si>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</si>
  <si>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</si>
  <si>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</si>
  <si>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</si>
  <si>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</si>
  <si>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</si>
  <si>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</si>
  <si>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</si>
  <si>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</si>
  <si>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</si>
  <si>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</si>
  <si>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</si>
  <si>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</si>
  <si>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</si>
  <si>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</si>
  <si>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</si>
  <si>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</si>
  <si>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</si>
  <si>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</si>
  <si>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</si>
  <si>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</si>
  <si>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</si>
  <si>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</si>
  <si>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</si>
  <si>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</si>
  <si>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</si>
  <si>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</si>
  <si>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</si>
  <si>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</si>
  <si>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</si>
  <si>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</si>
  <si>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</si>
  <si>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</si>
  <si>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</si>
  <si>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</si>
  <si>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</si>
  <si>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</si>
  <si>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</si>
  <si>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</si>
  <si>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</si>
  <si>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</si>
  <si>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</si>
  <si>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</si>
  <si>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</si>
  <si>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</si>
  <si>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</si>
  <si>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</si>
  <si>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</si>
  <si>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</si>
  <si>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</si>
  <si>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</si>
  <si>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</si>
  <si>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</si>
  <si>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</si>
  <si>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</si>
  <si>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</si>
  <si>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</si>
  <si>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</si>
  <si>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</si>
  <si>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</si>
  <si>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</si>
  <si>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</si>
  <si>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</si>
  <si>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</si>
  <si>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</si>
  <si>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</si>
  <si>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</si>
  <si>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</si>
  <si>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</si>
  <si>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</si>
  <si>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</si>
  <si>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</si>
  <si>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</si>
  <si>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</si>
  <si>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</si>
  <si>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</si>
  <si>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</si>
  <si>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</si>
  <si>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</si>
  <si>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</si>
  <si>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</si>
  <si>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</si>
  <si>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</si>
  <si>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</si>
  <si>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</si>
  <si>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</si>
  <si>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</si>
  <si>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</si>
  <si>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</si>
  <si>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</si>
  <si>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</si>
  <si>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</si>
  <si>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</si>
  <si>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</si>
  <si>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</si>
  <si>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</si>
  <si>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</si>
  <si>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</si>
  <si>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</si>
  <si>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</si>
  <si>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</si>
  <si>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</si>
  <si>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</si>
  <si>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</si>
  <si>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</si>
  <si>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</si>
  <si>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</si>
  <si>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</si>
  <si>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</si>
  <si>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</si>
  <si>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</si>
  <si>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</si>
  <si>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</si>
  <si>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</si>
  <si>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</si>
  <si>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</si>
  <si>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</si>
  <si>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</si>
  <si>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</si>
  <si>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</si>
  <si>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</si>
  <si>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</si>
  <si>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</si>
  <si>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</si>
  <si>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</si>
  <si>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</si>
  <si>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</si>
  <si>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</si>
  <si>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</si>
  <si>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</si>
  <si>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</si>
  <si>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</si>
  <si>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</si>
  <si>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</si>
  <si>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</si>
  <si>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</si>
  <si>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</si>
  <si>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</si>
  <si>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</si>
  <si>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</si>
  <si>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</si>
  <si>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</si>
  <si>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</si>
  <si>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</si>
  <si>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</si>
  <si>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</si>
  <si>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</si>
  <si>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</si>
  <si>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</si>
  <si>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</si>
  <si>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</si>
  <si>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</si>
  <si>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</si>
  <si>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</si>
  <si>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</si>
  <si>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</si>
  <si>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</si>
  <si>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</si>
  <si>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</si>
  <si>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</si>
  <si>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</si>
  <si>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</si>
  <si>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</si>
  <si>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</si>
  <si>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</si>
  <si>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</si>
  <si>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</si>
  <si>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</si>
  <si>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</si>
  <si>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</si>
  <si>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</si>
  <si>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</si>
  <si>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</si>
  <si>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</si>
  <si>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</si>
  <si>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</si>
  <si>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</si>
  <si>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</si>
  <si>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</si>
  <si>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</si>
  <si>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</si>
  <si>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</si>
  <si>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</si>
  <si>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</si>
  <si>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</si>
  <si>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</si>
  <si>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</si>
  <si>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</si>
  <si>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</si>
  <si>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</si>
  <si>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</si>
  <si>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</si>
  <si>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</si>
  <si>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</si>
  <si>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</si>
  <si>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</si>
  <si>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</si>
  <si>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</si>
  <si>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</si>
  <si>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</si>
  <si>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</si>
  <si>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</si>
  <si>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</si>
  <si>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</si>
  <si>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</si>
  <si>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</si>
  <si>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</si>
  <si>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</si>
  <si>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</si>
  <si>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</si>
  <si>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</si>
  <si>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</si>
  <si>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</si>
  <si>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</si>
  <si>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</si>
  <si>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</si>
  <si>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</si>
  <si>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</si>
  <si>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</si>
  <si>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</si>
  <si>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</si>
  <si>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</si>
  <si>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</si>
  <si>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</si>
  <si>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</si>
  <si>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</si>
  <si>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</si>
  <si>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</si>
  <si>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</si>
  <si>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</si>
  <si>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</si>
  <si>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</si>
  <si>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</si>
  <si>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</si>
  <si>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</si>
  <si>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</si>
  <si>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</si>
  <si>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</si>
  <si>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</si>
  <si>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</si>
  <si>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</si>
  <si>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</si>
  <si>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</si>
  <si>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</si>
  <si>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</si>
  <si>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</si>
  <si>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</si>
  <si>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</si>
  <si>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</si>
  <si>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</si>
  <si>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</si>
  <si>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</si>
  <si>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</si>
  <si>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</si>
  <si>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</si>
  <si>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</si>
  <si>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</si>
  <si>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</si>
  <si>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</si>
  <si>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</si>
  <si>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</si>
  <si>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</si>
  <si>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</si>
  <si>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</si>
  <si>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</si>
  <si>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</si>
  <si>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</si>
  <si>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</si>
  <si>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</si>
  <si>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</si>
  <si>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</si>
  <si>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</si>
  <si>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</si>
  <si>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</si>
  <si>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</si>
  <si>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</si>
  <si>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</si>
  <si>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</si>
  <si>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</si>
  <si>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</si>
  <si>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</si>
  <si>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</si>
  <si>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</si>
  <si>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</si>
  <si>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</si>
  <si>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</si>
  <si>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</si>
  <si>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</si>
  <si>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</si>
  <si>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</si>
  <si>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</si>
  <si>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</si>
  <si>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</si>
  <si>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</si>
  <si>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</si>
  <si>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</si>
  <si>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</si>
  <si>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</si>
  <si>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</si>
  <si>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</si>
  <si>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</si>
  <si>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</si>
  <si>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</si>
  <si>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</si>
  <si>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</si>
  <si>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</si>
  <si>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</si>
  <si>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</si>
  <si>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</si>
  <si>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</si>
  <si>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</si>
  <si>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</si>
  <si>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</si>
  <si>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</si>
  <si>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</si>
  <si>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</si>
  <si>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</si>
  <si>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</si>
  <si>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</si>
  <si>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</si>
  <si>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</si>
  <si>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</si>
  <si>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</si>
  <si>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</si>
  <si>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</si>
  <si>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</si>
  <si>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</si>
  <si>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</si>
  <si>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</si>
  <si>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</si>
  <si>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</si>
  <si>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</si>
  <si>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</si>
  <si>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</si>
  <si>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</si>
  <si>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</si>
  <si>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</si>
  <si>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</si>
  <si>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</si>
  <si>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</si>
  <si>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</si>
  <si>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</si>
  <si>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</si>
  <si>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</si>
  <si>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</si>
  <si>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</si>
  <si>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</si>
  <si>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</si>
  <si>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</si>
  <si>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</si>
  <si>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</si>
  <si>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</si>
  <si>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</si>
  <si>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</si>
  <si>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</si>
  <si>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</si>
  <si>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</si>
  <si>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</si>
  <si>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</si>
  <si>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</si>
  <si>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</si>
  <si>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</si>
  <si>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</si>
  <si>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</si>
  <si>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</si>
  <si>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</si>
  <si>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</si>
  <si>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</si>
  <si>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</si>
  <si>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</si>
  <si>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</si>
  <si>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</si>
  <si>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</si>
  <si>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</si>
  <si>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</si>
  <si>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</si>
  <si>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</si>
  <si>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</si>
  <si>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</si>
  <si>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</si>
  <si>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</si>
  <si>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</si>
  <si>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</si>
  <si>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</si>
  <si>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</si>
  <si>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</si>
  <si>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</si>
  <si>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</si>
  <si>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</si>
  <si>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</si>
  <si>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</si>
  <si>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</si>
  <si>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</si>
  <si>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</si>
  <si>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</si>
  <si>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</si>
  <si>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</si>
  <si>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</si>
  <si>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</si>
  <si>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</si>
  <si>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</si>
  <si>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</si>
  <si>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</si>
  <si>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</si>
  <si>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</si>
  <si>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</si>
  <si>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</si>
  <si>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</si>
  <si>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</si>
  <si>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</si>
  <si>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</si>
  <si>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</si>
  <si>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</si>
  <si>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</si>
  <si>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</si>
  <si>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</si>
  <si>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</si>
  <si>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</si>
  <si>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</si>
  <si>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</si>
  <si>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</si>
  <si>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</si>
  <si>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</si>
  <si>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</si>
  <si>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</si>
  <si>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</si>
  <si>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</si>
  <si>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</si>
  <si>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</si>
  <si>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</si>
  <si>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</si>
  <si>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</si>
  <si>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</si>
  <si>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</si>
  <si>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</si>
  <si>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</si>
  <si>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</si>
  <si>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</si>
  <si>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</si>
  <si>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</si>
  <si>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</si>
  <si>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</si>
  <si>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</si>
  <si>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</si>
  <si>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</si>
  <si>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</si>
  <si>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</si>
  <si>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</si>
  <si>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</si>
  <si>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</si>
  <si>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</si>
  <si>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</si>
  <si>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</si>
  <si>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</si>
  <si>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</si>
  <si>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</si>
  <si>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</si>
  <si>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</si>
  <si>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</si>
  <si>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</si>
  <si>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</si>
  <si>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</si>
  <si>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</si>
  <si>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</si>
  <si>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</si>
  <si>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</si>
  <si>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</si>
  <si>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</si>
  <si>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</si>
  <si>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</si>
  <si>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</si>
  <si>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</si>
  <si>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</si>
  <si>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</si>
  <si>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</si>
  <si>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</si>
  <si>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</si>
  <si>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</si>
  <si>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</si>
  <si>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</si>
  <si>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</si>
  <si>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</si>
  <si>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</si>
  <si>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</si>
  <si>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</si>
  <si>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</si>
  <si>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</si>
  <si>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</si>
  <si>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</si>
  <si>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</si>
  <si>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</si>
  <si>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</si>
  <si>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</si>
  <si>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</si>
  <si>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</si>
  <si>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</si>
  <si>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</si>
  <si>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</si>
  <si>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</si>
  <si>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</si>
  <si>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</si>
  <si>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</si>
  <si>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</si>
  <si>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</si>
  <si>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</si>
  <si>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</si>
  <si>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</si>
  <si>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</si>
  <si>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</si>
  <si>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</si>
  <si>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</si>
  <si>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</si>
  <si>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</si>
  <si>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</si>
  <si>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</si>
  <si>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</si>
  <si>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</si>
  <si>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</si>
  <si>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</si>
  <si>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</si>
  <si>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</si>
  <si>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</si>
  <si>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</si>
  <si>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</si>
  <si>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</si>
  <si>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</si>
  <si>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</si>
  <si>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</si>
  <si>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</si>
  <si>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</si>
  <si>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</si>
  <si>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</si>
  <si>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</si>
  <si>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</si>
  <si>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</si>
  <si>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</si>
  <si>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</si>
  <si>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</si>
  <si>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</si>
  <si>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</si>
  <si>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</si>
  <si>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</si>
  <si>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</si>
  <si>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</si>
  <si>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</si>
  <si>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</si>
  <si>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</si>
  <si>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</si>
  <si>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</si>
  <si>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</si>
  <si>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</si>
  <si>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</si>
  <si>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</si>
  <si>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</si>
  <si>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</si>
  <si>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</si>
  <si>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</si>
  <si>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</si>
  <si>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</si>
  <si>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</si>
  <si>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</si>
  <si>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</si>
  <si>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</si>
  <si>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</si>
  <si>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</si>
  <si>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</si>
  <si>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</si>
  <si>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</si>
  <si>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</si>
  <si>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</si>
  <si>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</si>
  <si>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</si>
  <si>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</si>
  <si>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</si>
  <si>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</si>
  <si>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</si>
  <si>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</si>
  <si>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</si>
  <si>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</si>
  <si>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</si>
  <si>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</si>
  <si>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</si>
  <si>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</si>
  <si>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</si>
  <si>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</si>
  <si>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</si>
  <si>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</si>
  <si>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</si>
  <si>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</si>
  <si>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</si>
  <si>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</si>
  <si>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</si>
  <si>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</si>
  <si>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</si>
  <si>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</si>
  <si>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</si>
  <si>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</si>
  <si>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</si>
  <si>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</si>
  <si>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</si>
  <si>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</si>
  <si>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</si>
  <si>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</si>
  <si>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</si>
  <si>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</si>
  <si>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</si>
  <si>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</si>
  <si>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</si>
  <si>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</si>
  <si>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</si>
  <si>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</si>
  <si>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</si>
  <si>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</si>
  <si>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</si>
  <si>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</si>
  <si>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</si>
  <si>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</si>
  <si>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</si>
  <si>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</si>
  <si>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</si>
  <si>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</si>
  <si>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</si>
  <si>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</si>
  <si>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</si>
  <si>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</si>
  <si>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</si>
  <si>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</si>
  <si>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</si>
  <si>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</si>
  <si>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</si>
  <si>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</si>
  <si>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</si>
  <si>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</si>
  <si>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</si>
  <si>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</si>
  <si>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</si>
  <si>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</si>
  <si>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</si>
  <si>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</si>
  <si>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</si>
  <si>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</si>
  <si>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</si>
  <si>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</si>
  <si>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</si>
  <si>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</si>
  <si>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</si>
  <si>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</si>
  <si>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</si>
  <si>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</si>
  <si>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</si>
  <si>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</si>
  <si>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</si>
  <si>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</si>
  <si>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</si>
  <si>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</si>
  <si>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</si>
  <si>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</si>
  <si>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</si>
  <si>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</si>
  <si>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</si>
  <si>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</si>
  <si>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</si>
  <si>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</si>
  <si>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</si>
  <si>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</si>
  <si>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</si>
  <si>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</si>
  <si>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</si>
  <si>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</si>
  <si>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</si>
  <si>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</si>
  <si>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</si>
  <si>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</si>
  <si>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</si>
  <si>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</si>
  <si>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</si>
  <si>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</si>
  <si>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</si>
  <si>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</si>
  <si>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</si>
  <si>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</si>
  <si>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</si>
  <si>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</si>
  <si>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</si>
  <si>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</si>
  <si>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</si>
  <si>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</si>
  <si>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</si>
  <si>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</si>
  <si>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</si>
  <si>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</si>
  <si>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</si>
  <si>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</si>
  <si>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</si>
  <si>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</si>
  <si>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</si>
  <si>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</si>
  <si>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</si>
  <si>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</si>
  <si>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</si>
  <si>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</si>
  <si>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</si>
  <si>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</si>
  <si>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</si>
  <si>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</si>
  <si>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</si>
  <si>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</si>
  <si>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</si>
  <si>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</si>
  <si>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</si>
  <si>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</si>
  <si>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</si>
  <si>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</si>
  <si>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</si>
  <si>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</si>
  <si>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</si>
  <si>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</si>
  <si>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</si>
  <si>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</si>
  <si>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</si>
  <si>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</si>
  <si>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</si>
  <si>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</si>
  <si>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</si>
  <si>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</si>
  <si>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</si>
  <si>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</si>
  <si>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</si>
  <si>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</si>
  <si>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</si>
  <si>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</si>
  <si>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</si>
  <si>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</si>
  <si>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</si>
  <si>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</si>
  <si>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</si>
  <si>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</si>
  <si>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</si>
  <si>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</si>
  <si>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</si>
  <si>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</si>
  <si>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</si>
  <si>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</si>
  <si>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</si>
  <si>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</si>
  <si>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</si>
  <si>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</si>
  <si>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</si>
  <si>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</si>
  <si>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</si>
  <si>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</si>
  <si>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</si>
  <si>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</si>
  <si>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</si>
  <si>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</si>
  <si>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</si>
  <si>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</si>
  <si>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</si>
  <si>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</si>
  <si>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</si>
  <si>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</si>
  <si>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</si>
  <si>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</si>
  <si>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</si>
  <si>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</si>
  <si>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</si>
  <si>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</si>
  <si>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</si>
  <si>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</si>
  <si>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</si>
  <si>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</si>
  <si>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</si>
  <si>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</si>
  <si>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</si>
  <si>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</si>
  <si>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</si>
  <si>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</si>
  <si>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</si>
  <si>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</si>
  <si>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</si>
  <si>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</si>
  <si>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</si>
  <si>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</si>
  <si>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</si>
  <si>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</si>
  <si>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</si>
  <si>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</si>
  <si>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</si>
  <si>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</si>
  <si>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</si>
  <si>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</si>
  <si>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</si>
  <si>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</si>
  <si>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</si>
  <si>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</si>
  <si>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</si>
  <si>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</si>
  <si>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</si>
  <si>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</si>
  <si>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</si>
  <si>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</si>
  <si>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</si>
  <si>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</si>
  <si>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</si>
  <si>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</si>
  <si>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</si>
  <si>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</si>
  <si>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</si>
  <si>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</si>
  <si>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</si>
  <si>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</si>
  <si>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</si>
  <si>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</si>
  <si>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</si>
  <si>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</si>
  <si>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</si>
  <si>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</si>
  <si>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</si>
  <si>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</si>
  <si>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</si>
  <si>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</si>
  <si>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</si>
  <si>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</si>
  <si>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</si>
  <si>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</si>
  <si>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</si>
  <si>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</si>
  <si>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</si>
  <si>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</si>
  <si>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</si>
  <si>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</si>
  <si>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</si>
  <si>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</si>
  <si>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</si>
  <si>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</si>
  <si>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</si>
  <si>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</si>
  <si>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</si>
  <si>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</si>
  <si>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</si>
  <si>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</si>
  <si>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</si>
  <si>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</si>
  <si>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</si>
  <si>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</si>
  <si>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</si>
  <si>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</si>
  <si>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</si>
  <si>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</si>
  <si>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</si>
  <si>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</si>
  <si>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</si>
  <si>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</si>
  <si>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</si>
  <si>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</si>
  <si>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</si>
  <si>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</si>
  <si>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</si>
  <si>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</si>
  <si>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</si>
  <si>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</si>
  <si>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</si>
  <si>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</si>
  <si>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</si>
  <si>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</si>
  <si>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</si>
  <si>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</si>
  <si>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</si>
  <si>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</si>
  <si>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</si>
  <si>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</si>
  <si>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</si>
  <si>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</si>
  <si>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</si>
  <si>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</si>
  <si>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</si>
  <si>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</si>
  <si>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</si>
  <si>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</si>
  <si>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</si>
  <si>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</si>
  <si>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</si>
  <si>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</si>
  <si>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</si>
  <si>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</si>
  <si>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</si>
  <si>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</si>
  <si>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</si>
  <si>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</si>
  <si>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</si>
  <si>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</si>
  <si>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</si>
  <si>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</si>
  <si>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</si>
  <si>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</si>
  <si>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</si>
  <si>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</si>
  <si>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</si>
  <si>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</si>
  <si>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</si>
  <si>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</si>
  <si>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</si>
  <si>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</si>
  <si>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</si>
  <si>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</si>
  <si>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</si>
  <si>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</si>
  <si>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</si>
  <si>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</si>
  <si>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</si>
  <si>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</si>
  <si>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</si>
  <si>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</si>
  <si>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</si>
  <si>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</si>
  <si>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</si>
  <si>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</si>
  <si>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</si>
  <si>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</si>
  <si>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</si>
  <si>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</si>
  <si>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</si>
  <si>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</si>
  <si>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</si>
  <si>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</si>
  <si>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</si>
  <si>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</si>
  <si>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</si>
  <si>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</si>
  <si>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</si>
  <si>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</si>
  <si>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</si>
  <si>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</si>
  <si>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</si>
  <si>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</si>
  <si>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</si>
  <si>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</si>
  <si>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</si>
  <si>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</si>
  <si>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</si>
  <si>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</si>
  <si>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</si>
  <si>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</si>
  <si>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</si>
  <si>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</si>
  <si>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</si>
  <si>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</si>
  <si>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</si>
  <si>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</si>
  <si>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</si>
  <si>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</si>
  <si>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</si>
  <si>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</si>
  <si>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</si>
  <si>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</si>
  <si>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</si>
  <si>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</si>
  <si>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</si>
  <si>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</si>
  <si>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</si>
  <si>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</si>
  <si>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</si>
  <si>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</si>
  <si>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</si>
  <si>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</si>
  <si>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</si>
  <si>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</si>
  <si>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</si>
  <si>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</si>
  <si>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</si>
  <si>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</si>
  <si>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</si>
  <si>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</si>
  <si>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</si>
  <si>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</si>
  <si>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</si>
  <si>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</si>
  <si>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</si>
  <si>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</si>
  <si>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</si>
  <si>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</si>
  <si>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</si>
  <si>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</si>
  <si>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</si>
  <si>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</si>
  <si>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</si>
  <si>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</si>
  <si>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</si>
  <si>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</si>
  <si>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</si>
  <si>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</si>
  <si>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</si>
  <si>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</si>
  <si>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</si>
  <si>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</si>
  <si>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</si>
  <si>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</si>
  <si>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</si>
  <si>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</si>
  <si>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</si>
  <si>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</si>
  <si>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</si>
  <si>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</si>
  <si>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</si>
  <si>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</si>
  <si>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</si>
  <si>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</si>
  <si>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</si>
  <si>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</si>
  <si>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</si>
  <si>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</si>
  <si>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</si>
  <si>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</si>
  <si>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</si>
  <si>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</si>
  <si>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</si>
  <si>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</si>
  <si>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</si>
  <si>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</si>
  <si>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</si>
  <si>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</si>
  <si>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</si>
  <si>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</si>
  <si>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</si>
  <si>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</si>
  <si>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</si>
  <si>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</si>
  <si>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</si>
  <si>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</si>
  <si>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</si>
  <si>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</si>
  <si>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</si>
  <si>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</si>
  <si>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</si>
  <si>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</si>
  <si>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</si>
  <si>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</si>
  <si>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</si>
  <si>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</si>
  <si>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</si>
  <si>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</si>
  <si>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</si>
  <si>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</si>
  <si>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</si>
  <si>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</si>
  <si>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</si>
  <si>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</si>
  <si>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</si>
  <si>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</si>
  <si>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</si>
  <si>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</si>
  <si>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</si>
  <si>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</si>
  <si>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</si>
  <si>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</si>
  <si>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</si>
  <si>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</si>
  <si>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</si>
  <si>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</si>
  <si>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</si>
  <si>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</si>
  <si>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</si>
  <si>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</si>
  <si>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</si>
  <si>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</si>
  <si>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</si>
  <si>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</si>
  <si>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</si>
  <si>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</si>
  <si>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</si>
  <si>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</si>
  <si>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</si>
  <si>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</si>
  <si>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</si>
  <si>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</si>
  <si>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</si>
  <si>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</si>
  <si>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</si>
  <si>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</si>
  <si>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</si>
  <si>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</si>
  <si>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</si>
  <si>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</si>
  <si>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</si>
  <si>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</si>
  <si>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</si>
  <si>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</si>
  <si>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</si>
  <si>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</si>
  <si>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</si>
  <si>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</si>
  <si>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</si>
  <si>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</si>
  <si>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</si>
  <si>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</si>
  <si>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</si>
  <si>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</si>
  <si>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</si>
  <si>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</si>
  <si>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</si>
  <si>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</si>
  <si>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</si>
  <si>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</si>
  <si>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</si>
  <si>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</si>
  <si>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</si>
  <si>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</si>
  <si>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</si>
  <si>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</si>
  <si>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</si>
  <si>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</si>
  <si>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</si>
  <si>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</si>
  <si>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</si>
  <si>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</si>
  <si>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</si>
  <si>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</si>
  <si>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</si>
  <si>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</si>
  <si>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</si>
  <si>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</si>
  <si>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</si>
  <si>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</si>
  <si>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</si>
  <si>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</si>
  <si>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</si>
  <si>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</si>
  <si>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</si>
  <si>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</si>
  <si>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</si>
  <si>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</si>
  <si>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</si>
  <si>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</si>
  <si>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</si>
  <si>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</si>
  <si>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</si>
  <si>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</si>
  <si>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</si>
  <si>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</si>
  <si>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</si>
  <si>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</si>
  <si>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</si>
  <si>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</si>
  <si>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</si>
  <si>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</si>
  <si>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</si>
  <si>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</si>
  <si>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</si>
  <si>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</si>
  <si>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</si>
  <si>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</si>
  <si>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</si>
  <si>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</si>
  <si>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</si>
  <si>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</si>
  <si>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</si>
  <si>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</si>
  <si>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</si>
  <si>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</si>
  <si>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</si>
  <si>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</si>
  <si>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</si>
  <si>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</si>
  <si>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</si>
  <si>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</si>
  <si>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</si>
  <si>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</si>
  <si>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</si>
  <si>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</si>
  <si>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</si>
  <si>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</si>
  <si>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</si>
  <si>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</si>
  <si>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</si>
  <si>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</si>
  <si>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</si>
  <si>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</si>
  <si>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</si>
  <si>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</si>
  <si>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</si>
  <si>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</si>
  <si>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</si>
  <si>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</si>
  <si>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</si>
  <si>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</si>
  <si>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</si>
  <si>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</si>
  <si>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</si>
  <si>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</si>
  <si>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</si>
  <si>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</si>
  <si>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</si>
  <si>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</si>
  <si>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</si>
  <si>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</si>
  <si>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</si>
  <si>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</si>
  <si>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</si>
  <si>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</si>
  <si>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</si>
  <si>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</si>
  <si>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</si>
  <si>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</si>
  <si>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</si>
  <si>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</si>
  <si>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</si>
  <si>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</si>
  <si>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</si>
  <si>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</si>
  <si>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</si>
  <si>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</si>
  <si>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</si>
  <si>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</si>
  <si>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</si>
  <si>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</si>
  <si>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</si>
  <si>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</si>
  <si>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</si>
  <si>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</si>
  <si>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</si>
  <si>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</si>
  <si>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</si>
  <si>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</si>
  <si>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</si>
  <si>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</si>
  <si>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</si>
  <si>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</si>
  <si>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</si>
  <si>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</si>
  <si>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</si>
  <si>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</si>
  <si>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</si>
  <si>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</si>
  <si>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</si>
  <si>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</si>
  <si>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</si>
  <si>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</si>
  <si>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</si>
  <si>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</si>
  <si>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</si>
  <si>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</si>
  <si>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</si>
  <si>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</si>
  <si>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</si>
  <si>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</si>
  <si>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</si>
  <si>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</si>
  <si>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</si>
  <si>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</si>
  <si>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</si>
  <si>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</si>
  <si>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</si>
  <si>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</si>
  <si>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</si>
  <si>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</si>
  <si>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</si>
  <si>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</si>
  <si>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</si>
  <si>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</si>
  <si>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</si>
  <si>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</si>
  <si>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</si>
  <si>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</si>
  <si>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</si>
  <si>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</si>
  <si>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</si>
  <si>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</si>
  <si>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</si>
  <si>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</si>
  <si>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</si>
  <si>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</si>
  <si>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</si>
  <si>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</si>
  <si>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</si>
  <si>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</si>
  <si>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</si>
  <si>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</si>
  <si>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</si>
  <si>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</si>
  <si>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</si>
  <si>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</si>
  <si>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</si>
  <si>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</si>
  <si>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</si>
  <si>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</si>
  <si>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</si>
  <si>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</si>
  <si>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</si>
  <si>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</si>
  <si>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</si>
  <si>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</si>
  <si>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</si>
  <si>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</si>
  <si>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</si>
  <si>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</si>
  <si>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</si>
  <si>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</si>
  <si>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</si>
  <si>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</si>
  <si>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</si>
  <si>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</si>
  <si>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</si>
  <si>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</si>
  <si>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</si>
  <si>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</si>
  <si>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</si>
  <si>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</si>
  <si>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</si>
  <si>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</si>
  <si>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</si>
  <si>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</si>
  <si>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</si>
  <si>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</si>
  <si>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</si>
  <si>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</si>
  <si>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</si>
  <si>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</si>
  <si>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</si>
  <si>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</si>
  <si>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</si>
  <si>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</si>
  <si>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</si>
  <si>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</si>
  <si>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</si>
  <si>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</si>
  <si>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</si>
  <si>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</si>
  <si>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</si>
  <si>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</si>
  <si>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</si>
  <si>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</si>
  <si>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</si>
  <si>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</si>
  <si>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</si>
  <si>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</si>
  <si>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</si>
  <si>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</si>
  <si>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</si>
  <si>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</si>
  <si>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</si>
  <si>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</si>
  <si>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</si>
  <si>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</si>
  <si>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</si>
  <si>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</si>
  <si>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</si>
  <si>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</si>
  <si>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</si>
  <si>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</si>
  <si>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</si>
  <si>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</si>
  <si>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</si>
  <si>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</si>
  <si>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</si>
  <si>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</si>
  <si>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</si>
  <si>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</si>
  <si>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</si>
  <si>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</si>
  <si>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</si>
  <si>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</si>
  <si>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</si>
  <si>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</si>
  <si>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</si>
  <si>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</si>
  <si>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</si>
  <si>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</si>
  <si>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</si>
  <si>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</si>
  <si>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</si>
  <si>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</si>
  <si>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</si>
  <si>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</si>
  <si>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</si>
  <si>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</si>
  <si>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</si>
  <si>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</si>
  <si>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</si>
  <si>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</si>
  <si>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</si>
  <si>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</si>
  <si>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</si>
  <si>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</si>
  <si>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</si>
  <si>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</si>
  <si>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</si>
  <si>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</si>
  <si>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</si>
  <si>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</si>
  <si>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</si>
  <si>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</si>
  <si>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</si>
  <si>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</si>
  <si>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</si>
  <si>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</si>
  <si>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</si>
  <si>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</si>
  <si>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</si>
  <si>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</si>
  <si>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</si>
  <si>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</si>
  <si>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</si>
  <si>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</si>
  <si>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</si>
  <si>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</si>
  <si>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</si>
  <si>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</si>
  <si>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</si>
  <si>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</si>
  <si>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</si>
  <si>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</si>
  <si>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</si>
  <si>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</si>
  <si>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</si>
  <si>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</si>
  <si>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</si>
  <si>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</si>
  <si>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</si>
  <si>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</si>
  <si>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</si>
  <si>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</si>
  <si>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</si>
  <si>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</si>
  <si>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</si>
  <si>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</si>
  <si>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</si>
  <si>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</si>
  <si>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</si>
  <si>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</si>
  <si>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</si>
  <si>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</si>
  <si>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</si>
  <si>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</si>
  <si>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</si>
  <si>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</si>
  <si>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</si>
  <si>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</si>
  <si>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</si>
  <si>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</si>
  <si>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</si>
  <si>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</si>
  <si>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</si>
  <si>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</si>
  <si>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</si>
  <si>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</si>
  <si>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</si>
  <si>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</si>
  <si>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</si>
  <si>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</si>
  <si>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</si>
  <si>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</si>
  <si>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</si>
  <si>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</si>
  <si>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</si>
  <si>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</si>
  <si>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</si>
  <si>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</si>
  <si>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</si>
  <si>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</si>
  <si>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</si>
  <si>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</si>
  <si>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</si>
  <si>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</si>
  <si>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</si>
  <si>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</si>
  <si>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</si>
  <si>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</si>
  <si>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</si>
  <si>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</si>
  <si>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</si>
  <si>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</si>
  <si>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</si>
  <si>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</si>
  <si>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</si>
  <si>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</si>
  <si>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</si>
  <si>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</si>
  <si>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</si>
  <si>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</si>
  <si>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</si>
  <si>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</si>
  <si>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</si>
  <si>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</si>
  <si>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</si>
  <si>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</si>
  <si>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</si>
  <si>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</si>
  <si>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</si>
  <si>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</si>
  <si>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</si>
  <si>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</si>
  <si>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</si>
  <si>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</si>
  <si>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</si>
  <si>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</si>
  <si>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</si>
  <si>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</si>
  <si>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</si>
  <si>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</si>
  <si>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</si>
  <si>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</si>
  <si>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</si>
  <si>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</si>
  <si>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</si>
  <si>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</si>
  <si>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</si>
  <si>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</si>
  <si>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</si>
  <si>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</si>
  <si>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</si>
  <si>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</si>
  <si>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</si>
  <si>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</si>
  <si>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</si>
  <si>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</si>
  <si>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</si>
  <si>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</si>
  <si>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</si>
  <si>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</si>
  <si>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</si>
  <si>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</si>
  <si>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</si>
  <si>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</si>
  <si>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</si>
  <si>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</si>
  <si>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</si>
  <si>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</si>
  <si>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</si>
  <si>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</si>
  <si>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</si>
  <si>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</si>
  <si>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</si>
  <si>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</si>
  <si>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</si>
  <si>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</si>
  <si>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</si>
  <si>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</si>
  <si>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</si>
  <si>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</si>
  <si>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</si>
  <si>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</si>
  <si>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</si>
  <si>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</si>
  <si>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</si>
  <si>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</si>
  <si>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</si>
  <si>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</si>
  <si>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</si>
  <si>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</si>
  <si>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</si>
  <si>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</si>
  <si>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</si>
  <si>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</si>
  <si>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</si>
  <si>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</si>
  <si>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</si>
  <si>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</si>
  <si>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</si>
  <si>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</si>
  <si>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</si>
  <si>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</si>
  <si>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</si>
  <si>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</si>
  <si>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</si>
  <si>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</si>
  <si>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</si>
  <si>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</si>
  <si>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</si>
  <si>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</si>
  <si>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</si>
  <si>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</si>
  <si>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</si>
  <si>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</si>
  <si>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</si>
  <si>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</si>
  <si>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</si>
  <si>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</si>
  <si>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</si>
  <si>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</si>
  <si>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</si>
  <si>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</si>
  <si>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</si>
  <si>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</si>
  <si>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</si>
  <si>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</si>
  <si>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</si>
  <si>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</si>
  <si>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</si>
  <si>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</si>
  <si>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</si>
  <si>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</si>
  <si>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</si>
  <si>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</si>
  <si>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</si>
  <si>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</si>
  <si>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</si>
  <si>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</si>
  <si>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</si>
  <si>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</si>
  <si>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</si>
  <si>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</si>
  <si>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</si>
  <si>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</si>
  <si>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</si>
  <si>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</si>
  <si>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</si>
  <si>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</si>
  <si>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</si>
  <si>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</si>
  <si>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</si>
  <si>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</si>
  <si>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</si>
  <si>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</si>
  <si>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</si>
  <si>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</si>
  <si>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</si>
  <si>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</si>
  <si>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</si>
  <si>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</si>
  <si>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</si>
  <si>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</si>
  <si>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</si>
  <si>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</si>
  <si>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</si>
  <si>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</si>
  <si>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</si>
  <si>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</si>
  <si>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</si>
  <si>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</si>
  <si>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</si>
  <si>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</si>
  <si>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</si>
  <si>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</si>
  <si>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</si>
  <si>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</si>
  <si>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</si>
  <si>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</si>
  <si>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</si>
  <si>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</si>
  <si>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</si>
  <si>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</si>
  <si>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</si>
  <si>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</si>
  <si>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</si>
  <si>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</si>
  <si>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</si>
  <si>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</si>
  <si>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</si>
  <si>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</si>
  <si>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</si>
  <si>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</si>
  <si>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</si>
  <si>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</si>
  <si>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</si>
  <si>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</si>
  <si>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</si>
  <si>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</si>
  <si>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</si>
  <si>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</si>
  <si>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</si>
  <si>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</si>
  <si>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</si>
  <si>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</si>
  <si>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</si>
  <si>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</si>
  <si>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</si>
  <si>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</si>
  <si>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</si>
  <si>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</si>
  <si>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</si>
  <si>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</si>
  <si>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</si>
  <si>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</si>
  <si>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</si>
  <si>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</si>
  <si>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</si>
  <si>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</si>
  <si>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</si>
  <si>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</si>
  <si>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</si>
  <si>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</si>
  <si>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</si>
  <si>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</si>
  <si>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</si>
  <si>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</si>
  <si>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</si>
  <si>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</si>
  <si>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</si>
  <si>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</si>
  <si>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</si>
  <si>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</si>
  <si>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</si>
  <si>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</si>
  <si>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</si>
  <si>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</si>
  <si>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</si>
  <si>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</si>
  <si>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</si>
  <si>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</si>
  <si>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</si>
  <si>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</si>
  <si>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</si>
  <si>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</si>
  <si>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</si>
  <si>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</si>
  <si>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</si>
  <si>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</si>
  <si>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</si>
  <si>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</si>
  <si>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</si>
  <si>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</si>
  <si>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</si>
  <si>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</si>
  <si>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</si>
  <si>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</si>
  <si>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</si>
  <si>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</si>
  <si>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</si>
  <si>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</si>
  <si>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</si>
  <si>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</si>
  <si>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</si>
  <si>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</si>
  <si>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</si>
  <si>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</si>
  <si>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</si>
  <si>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</si>
  <si>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</si>
  <si>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</si>
  <si>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</si>
  <si>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</si>
  <si>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</si>
  <si>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</si>
  <si>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</si>
  <si>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</si>
  <si>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</si>
  <si>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</si>
  <si>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</si>
  <si>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</si>
  <si>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</si>
  <si>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</si>
  <si>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</si>
  <si>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</si>
  <si>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</si>
  <si>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</si>
  <si>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</si>
  <si>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</si>
  <si>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</si>
  <si>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</si>
  <si>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</si>
  <si>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</si>
  <si>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</si>
  <si>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</si>
  <si>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</si>
  <si>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</si>
  <si>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</si>
  <si>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</si>
  <si>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</si>
  <si>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</si>
  <si>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</si>
  <si>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</si>
  <si>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</si>
  <si>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</si>
  <si>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</si>
  <si>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</si>
  <si>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</si>
  <si>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</si>
  <si>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</si>
  <si>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</si>
  <si>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</si>
  <si>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</si>
  <si>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</si>
  <si>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</si>
  <si>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</si>
  <si>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</si>
  <si>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</si>
  <si>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</si>
  <si>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</si>
  <si>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</si>
  <si>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</si>
  <si>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</si>
  <si>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</si>
  <si>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</si>
  <si>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</si>
  <si>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</si>
  <si>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</si>
  <si>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</si>
  <si>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</si>
  <si>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</si>
  <si>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</si>
  <si>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</si>
  <si>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</si>
  <si>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</si>
  <si>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</si>
  <si>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</si>
  <si>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</si>
  <si>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</si>
  <si>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</si>
  <si>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</si>
  <si>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</si>
  <si>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</si>
  <si>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</si>
  <si>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</si>
  <si>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</si>
  <si>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</si>
  <si>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</si>
  <si>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</si>
  <si>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</si>
  <si>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</si>
  <si>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</si>
  <si>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</si>
  <si>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</si>
  <si>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</si>
  <si>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</si>
  <si>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</si>
  <si>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</si>
  <si>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</si>
  <si>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</si>
  <si>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</si>
  <si>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</si>
  <si>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</si>
  <si>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</si>
  <si>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</si>
  <si>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</si>
  <si>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</si>
  <si>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</si>
  <si>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</si>
  <si>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</si>
  <si>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</si>
  <si>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</si>
  <si>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</si>
  <si>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</si>
  <si>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</si>
  <si>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</si>
  <si>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</si>
  <si>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</si>
  <si>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</si>
  <si>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</si>
  <si>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</si>
  <si>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</si>
  <si>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</si>
  <si>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</si>
  <si>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</si>
  <si>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</si>
  <si>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</si>
  <si>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</si>
  <si>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</si>
  <si>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</si>
  <si>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</si>
  <si>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</si>
  <si>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</si>
  <si>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</si>
  <si>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</si>
  <si>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</si>
  <si>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</si>
  <si>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</si>
  <si>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</si>
  <si>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</si>
  <si>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</si>
  <si>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</si>
  <si>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</si>
  <si>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</si>
  <si>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</si>
  <si>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</si>
  <si>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</si>
  <si>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</si>
  <si>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</si>
  <si>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</si>
  <si>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</si>
  <si>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</si>
  <si>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</si>
  <si>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</si>
  <si>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</si>
  <si>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</si>
  <si>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</si>
  <si>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</si>
  <si>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</si>
  <si>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</si>
  <si>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</si>
  <si>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</si>
  <si>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</si>
  <si>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</si>
  <si>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</si>
  <si>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</si>
  <si>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</si>
  <si>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</si>
  <si>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</si>
  <si>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</si>
  <si>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</si>
  <si>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</si>
  <si>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</si>
  <si>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</si>
  <si>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</si>
  <si>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</si>
  <si>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</si>
  <si>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</si>
  <si>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</si>
  <si>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</si>
  <si>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</si>
  <si>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</si>
  <si>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</si>
  <si>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</si>
  <si>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</si>
  <si>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</si>
  <si>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</si>
  <si>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</si>
  <si>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</si>
  <si>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</si>
  <si>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</si>
  <si>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</si>
  <si>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</si>
  <si>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</si>
  <si>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</si>
  <si>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</si>
  <si>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</si>
  <si>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</si>
  <si>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</si>
  <si>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</si>
  <si>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</si>
  <si>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</si>
  <si>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</si>
  <si>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</si>
  <si>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</si>
  <si>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</si>
  <si>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</si>
  <si>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</si>
  <si>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</si>
  <si>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</si>
  <si>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</si>
  <si>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</si>
  <si>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</si>
  <si>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</si>
  <si>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</si>
  <si>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</si>
  <si>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</si>
  <si>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</si>
  <si>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</si>
  <si>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</si>
  <si>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</si>
  <si>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</si>
  <si>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</si>
  <si>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</si>
  <si>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</si>
  <si>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</si>
  <si>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</si>
  <si>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</si>
  <si>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</si>
  <si>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</si>
  <si>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</si>
  <si>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</si>
  <si>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</si>
  <si>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</si>
  <si>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</si>
  <si>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</si>
  <si>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</si>
  <si>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</si>
  <si>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</si>
  <si>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</si>
  <si>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</si>
  <si>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</si>
  <si>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</si>
  <si>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</si>
  <si>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</si>
  <si>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</si>
  <si>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</si>
  <si>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</si>
  <si>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</si>
  <si>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</si>
  <si>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</si>
  <si>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</si>
  <si>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</si>
  <si>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</si>
  <si>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</si>
  <si>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</si>
  <si>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</si>
  <si>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</si>
  <si>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</si>
  <si>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</si>
  <si>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</si>
  <si>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</si>
  <si>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</si>
  <si>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</si>
  <si>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</si>
  <si>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</si>
  <si>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</si>
  <si>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</si>
  <si>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</si>
  <si>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</si>
  <si>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</si>
  <si>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</si>
  <si>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</si>
  <si>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</si>
  <si>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</si>
  <si>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</si>
  <si>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</si>
  <si>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</si>
  <si>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</si>
  <si>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</si>
  <si>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</si>
  <si>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</si>
  <si>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</si>
  <si>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</si>
  <si>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</si>
  <si>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</si>
  <si>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</si>
  <si>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</si>
  <si>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</si>
  <si>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</si>
  <si>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</si>
  <si>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</si>
  <si>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</si>
  <si>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</si>
  <si>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</si>
  <si>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</si>
  <si>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</si>
  <si>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</si>
  <si>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</si>
  <si>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</si>
  <si>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</si>
  <si>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</si>
  <si>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</si>
  <si>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</si>
  <si>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</si>
  <si>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</si>
  <si>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</si>
  <si>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</si>
  <si>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</si>
  <si>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</si>
  <si>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</si>
  <si>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</si>
  <si>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</si>
  <si>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</si>
  <si>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</si>
  <si>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</si>
  <si>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</si>
  <si>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</si>
  <si>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</si>
  <si>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</si>
  <si>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</si>
  <si>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</si>
  <si>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</si>
  <si>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</si>
  <si>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</si>
  <si>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</si>
  <si>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</si>
  <si>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</si>
  <si>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</si>
  <si>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</si>
  <si>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</si>
  <si>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</si>
  <si>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</si>
  <si>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</si>
  <si>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</si>
  <si>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</si>
  <si>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</si>
  <si>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</si>
  <si>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</si>
  <si>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</si>
  <si>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</si>
  <si>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</si>
  <si>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</si>
  <si>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</si>
  <si>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</si>
  <si>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</si>
  <si>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</si>
  <si>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</si>
  <si>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</si>
  <si>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</si>
  <si>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</si>
  <si>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</si>
  <si>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</si>
  <si>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</si>
  <si>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</si>
  <si>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</si>
  <si>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</si>
  <si>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</si>
  <si>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</si>
  <si>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</si>
  <si>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</si>
  <si>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</si>
  <si>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</si>
  <si>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</si>
  <si>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</si>
  <si>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</si>
  <si>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</si>
  <si>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</si>
  <si>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</si>
  <si>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</si>
  <si>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</si>
  <si>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</si>
  <si>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</si>
  <si>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</si>
  <si>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</si>
  <si>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</si>
  <si>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</si>
  <si>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</si>
  <si>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</si>
  <si>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</si>
  <si>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</si>
  <si>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</si>
  <si>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</si>
  <si>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</si>
  <si>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</si>
  <si>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</si>
  <si>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</si>
  <si>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</si>
  <si>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</si>
  <si>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</si>
  <si>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</si>
  <si>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</si>
  <si>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</si>
  <si>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</si>
  <si>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</si>
  <si>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</si>
  <si>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</si>
  <si>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</si>
  <si>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</si>
  <si>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</si>
  <si>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</si>
  <si>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</si>
  <si>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</si>
  <si>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</si>
  <si>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</si>
  <si>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</si>
  <si>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</si>
  <si>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</si>
  <si>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</si>
  <si>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</si>
  <si>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</si>
  <si>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</si>
  <si>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</si>
  <si>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</si>
  <si>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</si>
  <si>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</si>
  <si>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</si>
  <si>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</si>
  <si>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</si>
  <si>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</si>
  <si>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</si>
  <si>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</si>
  <si>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</si>
  <si>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</si>
  <si>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</si>
  <si>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</si>
  <si>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</si>
  <si>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</si>
  <si>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</si>
  <si>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</si>
  <si>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</si>
  <si>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</si>
  <si>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</si>
  <si>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</si>
  <si>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</si>
  <si>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</si>
  <si>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</si>
  <si>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</si>
  <si>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</si>
  <si>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</si>
  <si>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</si>
  <si>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</si>
  <si>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</si>
  <si>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</si>
  <si>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</si>
  <si>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</si>
  <si>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</si>
  <si>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</si>
  <si>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</si>
  <si>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</si>
  <si>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</si>
  <si>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</si>
  <si>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</si>
  <si>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</si>
  <si>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</si>
  <si>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</si>
  <si>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</si>
  <si>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</si>
  <si>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</si>
  <si>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</si>
  <si>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</si>
  <si>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</si>
  <si>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</si>
  <si>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</si>
  <si>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</si>
  <si>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</si>
  <si>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</si>
  <si>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</si>
  <si>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</si>
  <si>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</si>
  <si>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</si>
  <si>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</si>
  <si>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</si>
  <si>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</si>
  <si>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</si>
  <si>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</si>
  <si>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</si>
  <si>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</si>
  <si>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</si>
  <si>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</si>
  <si>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</si>
  <si>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</si>
  <si>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</si>
  <si>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</si>
  <si>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</si>
  <si>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</si>
  <si>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</si>
  <si>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</si>
  <si>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</si>
  <si>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</si>
  <si>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</si>
  <si>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</si>
  <si>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</si>
  <si>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</si>
  <si>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</si>
  <si>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</si>
  <si>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</si>
  <si>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</si>
  <si>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</si>
  <si>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</si>
  <si>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</si>
  <si>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</si>
  <si>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</si>
  <si>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</si>
  <si>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</si>
  <si>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</si>
  <si>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</si>
  <si>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</si>
  <si>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</si>
  <si>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</si>
  <si>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</si>
  <si>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</si>
  <si>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</si>
  <si>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</si>
  <si>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</si>
  <si>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</si>
  <si>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</si>
  <si>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</si>
  <si>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</si>
  <si>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</si>
  <si>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</si>
  <si>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</si>
  <si>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</si>
  <si>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</si>
  <si>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</si>
  <si>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</si>
  <si>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</si>
  <si>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</si>
  <si>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</si>
  <si>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</si>
  <si>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</si>
  <si>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</si>
  <si>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</si>
  <si>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</si>
  <si>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</si>
  <si>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</si>
  <si>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</si>
  <si>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</si>
  <si>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</si>
  <si>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</si>
  <si>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</si>
  <si>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</si>
  <si>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</si>
  <si>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</si>
  <si>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</si>
  <si>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</si>
  <si>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</si>
  <si>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</si>
  <si>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</si>
  <si>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</si>
  <si>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</si>
  <si>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</si>
  <si>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</si>
  <si>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</si>
  <si>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</si>
  <si>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</si>
  <si>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</si>
  <si>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</si>
  <si>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</si>
  <si>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</si>
  <si>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</si>
  <si>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</si>
  <si>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</si>
  <si>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</si>
  <si>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</si>
  <si>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</si>
  <si>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</si>
  <si>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</si>
  <si>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</si>
  <si>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</si>
  <si>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</si>
  <si>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</si>
  <si>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</si>
  <si>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</si>
  <si>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</si>
  <si>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</si>
  <si>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</si>
  <si>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</si>
  <si>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</si>
  <si>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</si>
  <si>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</si>
  <si>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</si>
  <si>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</si>
  <si>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</si>
  <si>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</si>
  <si>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</si>
  <si>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</si>
  <si>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</si>
  <si>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</si>
  <si>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</si>
  <si>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</si>
  <si>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</si>
  <si>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</si>
  <si>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</si>
  <si>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</si>
  <si>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</si>
  <si>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</si>
  <si>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</si>
  <si>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</si>
  <si>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</si>
  <si>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</si>
  <si>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</si>
  <si>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</si>
  <si>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</si>
  <si>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</si>
  <si>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</si>
  <si>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</si>
  <si>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</si>
  <si>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</si>
  <si>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</si>
  <si>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</si>
  <si>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</si>
  <si>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</si>
  <si>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</si>
  <si>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</si>
  <si>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</si>
  <si>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</si>
  <si>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</si>
  <si>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</si>
  <si>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</si>
  <si>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</si>
  <si>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</si>
  <si>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</si>
  <si>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</si>
  <si>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</si>
  <si>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</si>
  <si>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</si>
  <si>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</si>
  <si>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</si>
  <si>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</si>
  <si>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</si>
  <si>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</si>
  <si>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</si>
  <si>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</si>
  <si>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</si>
  <si>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</si>
  <si>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</si>
  <si>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</si>
  <si>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</si>
  <si>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</si>
  <si>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</si>
  <si>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</si>
  <si>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</si>
  <si>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</si>
  <si>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</si>
  <si>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</si>
  <si>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</si>
  <si>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</si>
  <si>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</si>
  <si>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</si>
  <si>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</si>
  <si>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</si>
  <si>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</si>
  <si>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</si>
  <si>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</si>
  <si>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</si>
  <si>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</si>
  <si>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</si>
  <si>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</si>
  <si>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</si>
  <si>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</si>
  <si>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</si>
  <si>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</si>
  <si>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</si>
  <si>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</si>
  <si>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</si>
  <si>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</si>
  <si>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</si>
  <si>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</si>
  <si>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</si>
  <si>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</si>
  <si>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</si>
  <si>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</si>
  <si>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</si>
  <si>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</si>
  <si>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</si>
  <si>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</si>
  <si>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</si>
  <si>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</si>
  <si>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</si>
  <si>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</si>
  <si>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</si>
  <si>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</si>
  <si>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</si>
  <si>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</si>
  <si>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</si>
  <si>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</si>
  <si>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</si>
  <si>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</si>
  <si>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</si>
  <si>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</si>
  <si>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</si>
  <si>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</si>
  <si>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</si>
  <si>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</si>
  <si>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</si>
  <si>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</si>
  <si>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</si>
  <si>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</si>
  <si>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</si>
  <si>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</si>
  <si>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</si>
  <si>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</si>
  <si>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</si>
  <si>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</si>
  <si>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</si>
  <si>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</si>
  <si>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</si>
  <si>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</si>
  <si>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</si>
  <si>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</si>
  <si>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</si>
  <si>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</si>
  <si>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</si>
  <si>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</si>
  <si>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</si>
  <si>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</si>
  <si>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</si>
  <si>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</si>
  <si>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</si>
  <si>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</si>
  <si>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</si>
  <si>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</si>
  <si>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</si>
  <si>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</si>
  <si>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</si>
  <si>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</si>
  <si>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</si>
  <si>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</si>
  <si>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</si>
  <si>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</si>
  <si>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</si>
  <si>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</si>
  <si>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</si>
  <si>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</si>
  <si>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</si>
  <si>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</si>
  <si>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</si>
  <si>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</si>
  <si>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</si>
  <si>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</si>
  <si>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</si>
  <si>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</si>
  <si>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</si>
  <si>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</si>
  <si>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</si>
  <si>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</si>
  <si>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</si>
  <si>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</si>
  <si>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</si>
  <si>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</si>
  <si>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</si>
  <si>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</si>
  <si>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</si>
  <si>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</si>
  <si>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</si>
  <si>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</si>
  <si>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</si>
  <si>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</si>
  <si>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</si>
  <si>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</si>
  <si>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</si>
  <si>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</si>
  <si>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</si>
  <si>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</si>
  <si>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</si>
  <si>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</si>
  <si>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</si>
  <si>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</si>
  <si>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</si>
  <si>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</si>
  <si>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</si>
  <si>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</si>
  <si>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</si>
  <si>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</si>
  <si>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</si>
  <si>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</si>
  <si>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</si>
  <si>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</si>
  <si>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</si>
  <si>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</si>
  <si>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</si>
  <si>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</si>
  <si>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</si>
  <si>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</si>
  <si>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</si>
  <si>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</si>
  <si>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</si>
  <si>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</si>
  <si>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</si>
  <si>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</si>
  <si>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</si>
  <si>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</si>
  <si>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</si>
  <si>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</si>
  <si>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</si>
  <si>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</si>
  <si>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</si>
  <si>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</si>
  <si>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</si>
  <si>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</si>
  <si>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</si>
  <si>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</si>
  <si>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</si>
  <si>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</si>
  <si>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</si>
  <si>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</si>
  <si>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</si>
  <si>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</si>
  <si>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</si>
  <si>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</si>
  <si>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</si>
  <si>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</si>
  <si>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</si>
  <si>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</si>
  <si>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</si>
  <si>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</si>
  <si>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</si>
  <si>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</si>
  <si>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</si>
  <si>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</si>
  <si>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</si>
  <si>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</si>
  <si>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</si>
  <si>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</si>
  <si>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</si>
  <si>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</si>
  <si>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</si>
  <si>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</si>
  <si>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</si>
  <si>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</si>
  <si>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</si>
  <si>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</si>
  <si>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</si>
  <si>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</si>
  <si>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</si>
  <si>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</si>
  <si>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</si>
  <si>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</si>
  <si>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</si>
  <si>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</si>
  <si>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</si>
  <si>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</si>
  <si>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</si>
  <si>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</si>
  <si>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</si>
  <si>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</si>
  <si>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</si>
  <si>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</si>
  <si>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</si>
  <si>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</si>
  <si>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</si>
  <si>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</si>
  <si>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</si>
  <si>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</si>
  <si>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</si>
  <si>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</si>
  <si>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</si>
  <si>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</si>
  <si>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</si>
  <si>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</si>
  <si>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</si>
  <si>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</si>
  <si>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</si>
  <si>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</si>
  <si>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</si>
  <si>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</si>
  <si>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</si>
  <si>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</si>
  <si>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</si>
  <si>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</si>
  <si>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</si>
  <si>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</si>
  <si>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</si>
  <si>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</si>
  <si>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</si>
  <si>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</si>
  <si>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</si>
  <si>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</si>
  <si>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</si>
  <si>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</si>
  <si>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</si>
  <si>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</si>
  <si>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</si>
  <si>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</si>
  <si>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</si>
  <si>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</si>
  <si>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</si>
  <si>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</si>
  <si>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</si>
  <si>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</si>
  <si>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</si>
  <si>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</si>
  <si>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</si>
  <si>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</si>
  <si>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</si>
  <si>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</si>
  <si>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</si>
  <si>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</si>
  <si>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</si>
  <si>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</si>
  <si>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</si>
  <si>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</si>
  <si>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</si>
  <si>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</si>
  <si>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</si>
  <si>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</si>
  <si>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</si>
  <si>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</si>
  <si>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</si>
  <si>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</si>
  <si>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</si>
  <si>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</si>
  <si>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</si>
  <si>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</si>
  <si>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</si>
  <si>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</si>
  <si>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</si>
  <si>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</si>
  <si>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</si>
  <si>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</si>
  <si>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</si>
  <si>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</si>
  <si>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</si>
  <si>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</si>
  <si>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</si>
  <si>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</si>
  <si>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</si>
  <si>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</si>
  <si>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</si>
  <si>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</si>
  <si>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</si>
  <si>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</si>
  <si>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</si>
  <si>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</si>
  <si>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</si>
  <si>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</si>
  <si>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</si>
  <si>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</si>
  <si>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</si>
  <si>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</si>
  <si>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</si>
  <si>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</si>
  <si>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</si>
  <si>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</si>
  <si>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</si>
  <si>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</si>
  <si>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</si>
  <si>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</si>
  <si>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</si>
  <si>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</si>
  <si>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</si>
  <si>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</si>
  <si>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</si>
  <si>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</si>
  <si>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</si>
  <si>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</si>
  <si>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</si>
  <si>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</si>
  <si>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</si>
  <si>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</si>
  <si>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</si>
  <si>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</si>
  <si>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</si>
  <si>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</si>
  <si>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</si>
  <si>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</si>
  <si>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</si>
  <si>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</si>
  <si>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</si>
  <si>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</si>
  <si>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</si>
  <si>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</si>
  <si>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</si>
  <si>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</si>
  <si>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</si>
  <si>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</si>
  <si>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</si>
  <si>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</si>
  <si>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</si>
  <si>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</si>
  <si>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</si>
  <si>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</si>
  <si>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</si>
  <si>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</si>
  <si>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</si>
  <si>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</si>
  <si>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</si>
  <si>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</si>
  <si>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</si>
  <si>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</si>
  <si>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</si>
  <si>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</si>
  <si>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</si>
  <si>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</si>
  <si>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</si>
  <si>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</si>
  <si>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</si>
  <si>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</si>
  <si>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</si>
  <si>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</si>
  <si>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</si>
  <si>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</si>
  <si>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</si>
  <si>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</si>
  <si>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</si>
  <si>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</si>
  <si>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</si>
  <si>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</si>
  <si>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</si>
  <si>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</si>
  <si>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</si>
  <si>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</si>
  <si>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</si>
  <si>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</si>
  <si>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</si>
  <si>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</si>
  <si>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</si>
  <si>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</si>
  <si>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</si>
  <si>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</si>
  <si>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</si>
  <si>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</si>
  <si>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</si>
  <si>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</si>
  <si>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</si>
  <si>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</si>
  <si>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</si>
  <si>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</si>
  <si>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</si>
  <si>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</si>
  <si>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</si>
  <si>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</si>
  <si>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</si>
  <si>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</si>
  <si>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</si>
  <si>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</si>
  <si>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</si>
  <si>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</si>
  <si>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</si>
  <si>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</si>
  <si>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</si>
  <si>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</si>
  <si>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</si>
  <si>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</si>
  <si>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</si>
  <si>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</si>
  <si>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</si>
  <si>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</si>
  <si>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</si>
  <si>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</si>
  <si>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</si>
  <si>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</si>
  <si>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</si>
  <si>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</si>
  <si>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</si>
  <si>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</si>
  <si>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</si>
  <si>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</si>
  <si>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</si>
  <si>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</si>
  <si>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</si>
  <si>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</si>
  <si>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</si>
  <si>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</si>
  <si>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</si>
  <si>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</si>
  <si>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</si>
  <si>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</si>
  <si>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</si>
  <si>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</si>
  <si>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</si>
  <si>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</si>
  <si>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</si>
  <si>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</si>
  <si>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</si>
  <si>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</si>
  <si>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</si>
  <si>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</si>
  <si>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</si>
  <si>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</si>
  <si>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</si>
  <si>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</si>
  <si>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</si>
  <si>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</si>
  <si>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</si>
  <si>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</si>
  <si>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</si>
  <si>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</si>
  <si>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</si>
  <si>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</si>
  <si>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</si>
  <si>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</si>
  <si>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</si>
  <si>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</si>
  <si>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</si>
  <si>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</si>
  <si>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</si>
  <si>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</si>
  <si>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</si>
  <si>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</si>
  <si>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</si>
  <si>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</si>
  <si>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</si>
  <si>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</si>
  <si>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</si>
  <si>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</si>
  <si>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</si>
  <si>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</si>
  <si>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</si>
  <si>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</si>
  <si>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</si>
  <si>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</si>
  <si>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</si>
  <si>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</si>
  <si>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</si>
  <si>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</si>
  <si>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</si>
  <si>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</si>
  <si>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</si>
  <si>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</si>
  <si>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</si>
  <si>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</si>
  <si>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</si>
  <si>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</si>
  <si>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</si>
  <si>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</si>
  <si>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</si>
  <si>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</si>
  <si>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</si>
  <si>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</si>
  <si>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</si>
  <si>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</si>
  <si>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</si>
  <si>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</si>
  <si>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</si>
  <si>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</si>
  <si>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</si>
  <si>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</si>
  <si>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</si>
  <si>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</si>
  <si>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</si>
  <si>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</si>
  <si>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</si>
  <si>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</si>
  <si>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</si>
  <si>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</si>
  <si>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</si>
  <si>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</si>
  <si>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</si>
  <si>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</si>
  <si>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</si>
  <si>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</si>
  <si>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</si>
  <si>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</si>
  <si>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</si>
  <si>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</si>
  <si>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</si>
  <si>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</si>
  <si>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</si>
  <si>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</si>
  <si>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</si>
  <si>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</si>
  <si>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</si>
  <si>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</si>
  <si>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</si>
  <si>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</si>
  <si>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</si>
  <si>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</si>
  <si>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</si>
  <si>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</si>
  <si>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</si>
  <si>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</si>
  <si>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</si>
  <si>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</si>
  <si>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</si>
  <si>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</si>
  <si>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</si>
  <si>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</si>
  <si>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</si>
  <si>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</si>
  <si>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</si>
  <si>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</si>
  <si>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</si>
  <si>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</si>
  <si>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</si>
  <si>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</si>
  <si>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</si>
  <si>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</si>
  <si>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</si>
  <si>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</si>
  <si>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</si>
  <si>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</si>
  <si>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</si>
  <si>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</si>
  <si>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</si>
  <si>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</si>
  <si>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</si>
  <si>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</si>
  <si>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</si>
  <si>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</si>
  <si>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</si>
  <si>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</si>
  <si>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</si>
  <si>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</si>
  <si>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</si>
  <si>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</si>
  <si>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</si>
  <si>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</si>
  <si>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</si>
  <si>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</si>
  <si>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</si>
  <si>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</si>
  <si>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</si>
  <si>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</si>
  <si>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</si>
  <si>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</si>
  <si>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</si>
  <si>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</si>
  <si>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</si>
  <si>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</si>
  <si>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</si>
  <si>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</si>
  <si>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</si>
  <si>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</si>
  <si>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</si>
  <si>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</si>
  <si>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</si>
  <si>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</si>
  <si>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</si>
  <si>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</si>
  <si>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</si>
  <si>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</si>
  <si>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</si>
  <si>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</si>
  <si>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</si>
  <si>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</si>
  <si>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</si>
  <si>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</si>
  <si>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</si>
  <si>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</si>
  <si>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</si>
  <si>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</si>
  <si>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</si>
  <si>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</si>
  <si>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</si>
  <si>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</si>
  <si>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</si>
  <si>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</si>
  <si>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</si>
  <si>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</si>
  <si>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</si>
  <si>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</si>
  <si>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</si>
  <si>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</si>
  <si>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</si>
  <si>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</si>
  <si>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</si>
  <si>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</si>
  <si>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</si>
  <si>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</si>
  <si>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</si>
  <si>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</si>
  <si>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</si>
  <si>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</si>
  <si>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</si>
  <si>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</si>
  <si>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</si>
  <si>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</si>
  <si>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</si>
  <si>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</si>
  <si>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</si>
  <si>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</si>
  <si>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</si>
  <si>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</si>
  <si>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</si>
  <si>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</si>
  <si>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</si>
  <si>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</si>
  <si>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</si>
  <si>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</si>
  <si>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</si>
  <si>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</si>
  <si>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</si>
  <si>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</si>
  <si>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</si>
  <si>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</si>
  <si>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</si>
  <si>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</si>
  <si>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</si>
  <si>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</si>
  <si>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</si>
  <si>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</si>
  <si>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</si>
  <si>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</si>
  <si>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</si>
  <si>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</si>
  <si>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</si>
  <si>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</si>
  <si>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</si>
  <si>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</si>
  <si>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</si>
  <si>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</si>
  <si>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</si>
  <si>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</si>
  <si>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</si>
  <si>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</si>
  <si>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</si>
  <si>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</si>
  <si>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</si>
  <si>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</si>
  <si>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</si>
  <si>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</si>
  <si>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</si>
  <si>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</si>
  <si>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</si>
  <si>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</si>
  <si>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</si>
  <si>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</si>
  <si>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</si>
  <si>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</si>
  <si>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</si>
  <si>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</si>
  <si>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</si>
  <si>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</si>
  <si>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</si>
  <si>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</si>
  <si>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</si>
  <si>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</si>
  <si>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</si>
  <si>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</si>
  <si>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</si>
  <si>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</si>
  <si>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</si>
  <si>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</si>
  <si>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</si>
  <si>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</si>
  <si>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</si>
  <si>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</si>
  <si>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</si>
  <si>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</si>
  <si>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</si>
  <si>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</si>
  <si>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</si>
  <si>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</si>
  <si>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</si>
  <si>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</si>
  <si>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</si>
  <si>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</si>
  <si>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</si>
  <si>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</si>
  <si>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</si>
  <si>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</si>
  <si>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</si>
  <si>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</si>
  <si>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</si>
  <si>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</si>
  <si>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</si>
  <si>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</si>
  <si>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</si>
  <si>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</si>
  <si>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</si>
  <si>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</si>
  <si>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</si>
  <si>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</si>
  <si>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</si>
  <si>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</si>
  <si>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</si>
  <si>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</si>
  <si>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</si>
  <si>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</si>
  <si>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</si>
  <si>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</si>
  <si>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</si>
  <si>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</si>
  <si>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</si>
  <si>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</si>
  <si>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</si>
  <si>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</si>
  <si>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</si>
  <si>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</si>
  <si>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</si>
  <si>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</si>
  <si>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</si>
  <si>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</si>
  <si>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</si>
  <si>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</si>
  <si>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</si>
  <si>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</si>
  <si>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</si>
  <si>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</si>
  <si>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</si>
  <si>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</si>
  <si>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</si>
  <si>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</si>
  <si>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</si>
  <si>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</si>
  <si>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</si>
  <si>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</si>
  <si>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</si>
  <si>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</si>
  <si>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</si>
  <si>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</si>
  <si>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</si>
  <si>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</si>
  <si>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</si>
  <si>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</si>
  <si>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</si>
  <si>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</si>
  <si>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</si>
  <si>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</si>
  <si>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</si>
  <si>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</si>
  <si>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</si>
  <si>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</si>
  <si>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</si>
  <si>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</si>
  <si>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</si>
  <si>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</si>
  <si>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</si>
  <si>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</si>
  <si>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</si>
  <si>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</si>
  <si>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</si>
  <si>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</si>
  <si>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</si>
  <si>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</si>
  <si>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</si>
  <si>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</si>
  <si>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</si>
  <si>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</si>
  <si>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</si>
  <si>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</si>
  <si>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</si>
  <si>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</si>
  <si>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</si>
  <si>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</si>
  <si>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</si>
  <si>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</si>
  <si>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</si>
  <si>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</si>
  <si>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</si>
  <si>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</si>
  <si>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</si>
  <si>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</si>
  <si>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</si>
  <si>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</si>
  <si>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</si>
  <si>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</si>
  <si>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</si>
  <si>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</si>
  <si>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</si>
  <si>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</si>
  <si>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</si>
  <si>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</si>
  <si>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</si>
  <si>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</si>
  <si>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</si>
  <si>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</si>
  <si>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</si>
  <si>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</si>
  <si>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</si>
  <si>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</si>
  <si>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</si>
  <si>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</si>
  <si>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</si>
  <si>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</si>
  <si>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</si>
  <si>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</si>
  <si>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</si>
  <si>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</si>
  <si>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</si>
  <si>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</si>
  <si>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</si>
  <si>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</si>
  <si>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</si>
  <si>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</si>
  <si>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</si>
  <si>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</si>
  <si>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</si>
  <si>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</si>
  <si>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</si>
  <si>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</si>
  <si>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</si>
  <si>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</si>
  <si>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</si>
  <si>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</si>
  <si>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</si>
  <si>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</si>
  <si>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</si>
  <si>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</si>
  <si>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</si>
  <si>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</si>
  <si>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</si>
  <si>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</si>
  <si>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</si>
  <si>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</si>
  <si>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</si>
  <si>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</si>
  <si>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</si>
  <si>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</si>
  <si>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</si>
  <si>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</si>
  <si>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</si>
  <si>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</si>
  <si>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</si>
  <si>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</si>
  <si>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</si>
  <si>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</si>
  <si>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</si>
  <si>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</si>
  <si>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</si>
  <si>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</si>
  <si>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</si>
  <si>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</si>
  <si>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</si>
  <si>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</si>
  <si>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</si>
  <si>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</si>
  <si>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</si>
  <si>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</si>
  <si>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</si>
  <si>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</si>
  <si>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</si>
  <si>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</si>
  <si>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</si>
  <si>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</si>
  <si>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</si>
  <si>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</si>
  <si>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</si>
  <si>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</si>
  <si>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</si>
  <si>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</si>
  <si>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</si>
  <si>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</si>
  <si>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</si>
  <si>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</si>
  <si>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</si>
  <si>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</si>
  <si>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</si>
  <si>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</si>
  <si>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</si>
  <si>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</si>
  <si>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</si>
  <si>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</si>
  <si>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</si>
  <si>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</si>
  <si>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</si>
  <si>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</si>
  <si>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</si>
  <si>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</si>
  <si>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</si>
  <si>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</si>
  <si>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</si>
  <si>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</si>
  <si>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</si>
  <si>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</si>
  <si>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</si>
  <si>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</si>
  <si>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</si>
  <si>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</si>
  <si>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</si>
  <si>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</si>
  <si>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</si>
  <si>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</si>
  <si>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</si>
  <si>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</si>
  <si>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</si>
  <si>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</si>
  <si>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</si>
  <si>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</si>
  <si>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</si>
  <si>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</si>
  <si>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</si>
  <si>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</si>
  <si>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</si>
  <si>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</si>
  <si>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</si>
  <si>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</si>
  <si>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</si>
  <si>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</si>
  <si>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</si>
  <si>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</si>
  <si>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</si>
  <si>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</si>
  <si>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</si>
  <si>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</si>
  <si>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</si>
  <si>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</si>
  <si>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</si>
  <si>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</si>
  <si>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</si>
  <si>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</si>
  <si>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</si>
  <si>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</si>
  <si>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</si>
  <si>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</si>
  <si>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</si>
  <si>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</si>
  <si>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</si>
  <si>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</si>
  <si>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</si>
  <si>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</si>
  <si>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</si>
  <si>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</si>
  <si>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</si>
  <si>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</si>
  <si>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</si>
  <si>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</si>
  <si>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</si>
  <si>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</si>
  <si>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</si>
  <si>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</si>
  <si>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</si>
  <si>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</si>
  <si>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</si>
  <si>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</si>
  <si>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</si>
  <si>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</si>
  <si>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</si>
  <si>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</si>
  <si>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</si>
  <si>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</si>
  <si>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</si>
  <si>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</si>
  <si>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</si>
  <si>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</si>
  <si>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</si>
  <si>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</si>
  <si>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</si>
  <si>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</si>
  <si>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</si>
  <si>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</si>
  <si>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</si>
  <si>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</si>
  <si>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</si>
  <si>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</si>
  <si>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</si>
  <si>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</si>
  <si>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</si>
  <si>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</si>
  <si>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</si>
  <si>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</si>
  <si>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</si>
  <si>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</si>
  <si>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</si>
  <si>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</si>
  <si>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</si>
  <si>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</si>
  <si>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</si>
  <si>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</si>
  <si>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</si>
  <si>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</si>
  <si>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</si>
  <si>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</si>
  <si>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</si>
  <si>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</si>
  <si>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</si>
  <si>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</si>
  <si>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</si>
  <si>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</si>
  <si>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</si>
  <si>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</si>
  <si>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</si>
  <si>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</si>
  <si>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</si>
  <si>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</si>
  <si>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</si>
  <si>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</si>
  <si>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</si>
  <si>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</si>
  <si>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</si>
  <si>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</si>
  <si>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</si>
  <si>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</si>
  <si>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</si>
  <si>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</si>
  <si>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</si>
  <si>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</si>
  <si>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</si>
  <si>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</si>
  <si>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</si>
  <si>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</si>
  <si>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</si>
  <si>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</si>
  <si>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</si>
  <si>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</si>
  <si>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</si>
  <si>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</si>
  <si>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</si>
  <si>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</si>
  <si>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</si>
  <si>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</si>
  <si>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</si>
  <si>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</si>
  <si>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</si>
  <si>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</si>
  <si>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</si>
  <si>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</si>
  <si>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</si>
  <si>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</si>
  <si>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</si>
  <si>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</si>
  <si>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</si>
  <si>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</si>
  <si>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</si>
  <si>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</si>
  <si>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</si>
  <si>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</si>
  <si>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</si>
  <si>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</si>
  <si>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</si>
  <si>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</si>
  <si>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</si>
  <si>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</si>
  <si>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</si>
  <si>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</si>
  <si>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</si>
  <si>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</si>
  <si>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</si>
  <si>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</si>
  <si>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</si>
  <si>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</si>
  <si>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</si>
  <si>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</si>
  <si>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</si>
  <si>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</si>
  <si>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</si>
  <si>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</si>
  <si>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</si>
  <si>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</si>
  <si>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</si>
  <si>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</si>
  <si>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</si>
  <si>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</si>
  <si>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</si>
  <si>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</si>
  <si>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</si>
  <si>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</si>
  <si>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</si>
  <si>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</si>
  <si>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</si>
  <si>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</si>
  <si>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</si>
  <si>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</si>
  <si>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</si>
  <si>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</si>
  <si>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</si>
  <si>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</si>
  <si>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</si>
  <si>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</si>
  <si>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</si>
  <si>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</si>
  <si>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</si>
  <si>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</si>
  <si>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</si>
  <si>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</si>
  <si>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</si>
  <si>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</si>
  <si>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</si>
  <si>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</si>
  <si>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</si>
  <si>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</si>
  <si>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</si>
  <si>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</si>
  <si>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</si>
  <si>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</si>
  <si>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</si>
  <si>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</si>
  <si>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</si>
  <si>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</si>
  <si>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</si>
  <si>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</si>
  <si>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</si>
  <si>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</si>
  <si>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</si>
  <si>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</si>
  <si>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</si>
  <si>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</si>
  <si>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</si>
  <si>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</si>
  <si>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</si>
  <si>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</si>
  <si>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</si>
  <si>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</si>
  <si>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</si>
  <si>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</si>
  <si>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</si>
  <si>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</si>
  <si>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</si>
  <si>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</si>
  <si>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</si>
  <si>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</si>
  <si>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</si>
  <si>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</si>
  <si>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</si>
  <si>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</si>
  <si>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</si>
  <si>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</si>
  <si>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</si>
  <si>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</si>
  <si>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</si>
  <si>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</si>
  <si>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</si>
  <si>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</si>
  <si>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</si>
  <si>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</si>
  <si>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</si>
  <si>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</si>
  <si>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</si>
  <si>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</si>
  <si>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</si>
  <si>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</si>
  <si>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</si>
  <si>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</si>
  <si>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</si>
  <si>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</si>
  <si>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</si>
  <si>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</si>
  <si>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</si>
  <si>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</si>
  <si>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</si>
  <si>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</si>
  <si>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</si>
  <si>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</si>
  <si>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</si>
  <si>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</si>
  <si>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</si>
  <si>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</si>
  <si>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</si>
  <si>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</si>
  <si>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</si>
  <si>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</si>
  <si>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</si>
  <si>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</si>
  <si>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</si>
  <si>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</si>
  <si>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</si>
  <si>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</si>
  <si>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</si>
  <si>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</si>
  <si>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</si>
  <si>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</si>
  <si>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</si>
  <si>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</si>
  <si>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</si>
  <si>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</si>
  <si>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</si>
  <si>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</si>
  <si>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</si>
  <si>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</si>
  <si>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</si>
  <si>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</si>
  <si>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</si>
  <si>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</si>
  <si>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</si>
  <si>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</si>
  <si>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</si>
  <si>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</si>
  <si>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</si>
  <si>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</si>
  <si>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</si>
  <si>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</si>
  <si>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</si>
  <si>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</si>
  <si>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</si>
  <si>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</si>
  <si>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</si>
  <si>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</si>
  <si>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</si>
  <si>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</si>
  <si>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</si>
  <si>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</si>
  <si>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</si>
  <si>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</si>
  <si>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</si>
  <si>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</si>
  <si>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</si>
  <si>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</si>
  <si>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</si>
  <si>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</si>
  <si>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</si>
  <si>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</si>
  <si>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</si>
  <si>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</si>
  <si>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</si>
  <si>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</si>
  <si>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</si>
  <si>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</si>
  <si>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</si>
  <si>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</si>
  <si>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</si>
  <si>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</si>
  <si>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</si>
  <si>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</si>
  <si>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</si>
  <si>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</si>
  <si>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</si>
  <si>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</si>
  <si>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</si>
  <si>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</si>
  <si>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</si>
  <si>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</si>
  <si>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</si>
  <si>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</si>
  <si>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</si>
  <si>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</si>
  <si>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</si>
  <si>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</si>
  <si>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</si>
  <si>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</si>
  <si>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</si>
  <si>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</si>
  <si>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</si>
  <si>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</si>
  <si>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</si>
  <si>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</si>
  <si>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</si>
  <si>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</si>
  <si>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</si>
  <si>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</si>
  <si>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</si>
  <si>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</si>
  <si>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</si>
  <si>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</si>
  <si>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</si>
  <si>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</si>
  <si>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</si>
  <si>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</si>
  <si>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</si>
  <si>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</si>
  <si>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</si>
  <si>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</si>
  <si>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</si>
  <si>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</si>
  <si>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</si>
  <si>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</si>
  <si>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</si>
  <si>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</si>
  <si>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</si>
  <si>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</si>
  <si>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</si>
  <si>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</si>
  <si>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</si>
  <si>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</si>
  <si>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</si>
  <si>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</si>
  <si>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</si>
  <si>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</si>
  <si>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</si>
  <si>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</si>
  <si>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</si>
  <si>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</si>
  <si>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</si>
  <si>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</si>
  <si>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</si>
  <si>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</si>
  <si>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</si>
  <si>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</si>
  <si>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</si>
  <si>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</si>
  <si>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</si>
  <si>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</si>
  <si>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</si>
  <si>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</si>
  <si>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</si>
  <si>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</si>
  <si>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</si>
  <si>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</si>
  <si>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</si>
  <si>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</si>
  <si>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</si>
  <si>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</si>
  <si>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</si>
  <si>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</si>
  <si>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</si>
  <si>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</si>
  <si>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</si>
  <si>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</si>
  <si>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</si>
  <si>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</si>
  <si>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</si>
  <si>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</si>
  <si>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</si>
  <si>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</si>
  <si>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</si>
  <si>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</si>
  <si>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</si>
  <si>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</si>
  <si>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</si>
  <si>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</si>
  <si>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</si>
  <si>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</si>
  <si>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</si>
  <si>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</si>
  <si>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</si>
  <si>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</si>
  <si>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</si>
  <si>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</si>
  <si>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</si>
  <si>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</si>
  <si>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</si>
  <si>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</si>
  <si>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</si>
  <si>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</si>
  <si>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</si>
  <si>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</si>
  <si>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</si>
  <si>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</si>
  <si>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</si>
  <si>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</si>
  <si>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</si>
  <si>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</si>
  <si>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</si>
  <si>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</si>
  <si>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</si>
  <si>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</si>
  <si>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</si>
  <si>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</si>
  <si>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</si>
  <si>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</si>
  <si>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</si>
  <si>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</si>
  <si>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</si>
  <si>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</si>
  <si>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</si>
  <si>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</si>
  <si>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</si>
  <si>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</si>
  <si>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</si>
  <si>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</si>
  <si>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</si>
  <si>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</si>
  <si>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</si>
  <si>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</si>
  <si>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</si>
  <si>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</si>
  <si>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</si>
  <si>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</si>
  <si>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</si>
  <si>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</si>
  <si>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</si>
  <si>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</si>
  <si>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</si>
  <si>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</si>
  <si>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</si>
  <si>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</si>
  <si>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</si>
  <si>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</si>
  <si>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</si>
  <si>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</si>
  <si>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</si>
  <si>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</si>
  <si>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</si>
  <si>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</si>
  <si>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</si>
  <si>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</si>
  <si>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</si>
  <si>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</si>
  <si>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</si>
  <si>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</si>
  <si>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</si>
  <si>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</si>
  <si>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</si>
  <si>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</si>
  <si>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</si>
  <si>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</si>
  <si>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</si>
  <si>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</si>
  <si>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</si>
  <si>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</si>
  <si>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</si>
  <si>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</si>
  <si>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</si>
  <si>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</si>
  <si>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</si>
  <si>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</si>
  <si>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</si>
  <si>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</si>
  <si>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</si>
  <si>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</si>
  <si>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</si>
  <si>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</si>
  <si>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</si>
  <si>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</si>
  <si>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</si>
  <si>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</si>
  <si>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</si>
  <si>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</si>
  <si>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</si>
  <si>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</si>
  <si>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</si>
  <si>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</si>
  <si>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</si>
  <si>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</si>
  <si>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</si>
  <si>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</si>
  <si>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</si>
  <si>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</si>
  <si>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</si>
  <si>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</si>
  <si>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</si>
  <si>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</si>
  <si>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</si>
  <si>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</si>
  <si>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</si>
  <si>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</si>
  <si>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</si>
  <si>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</si>
  <si>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</si>
  <si>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</si>
  <si>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</si>
  <si>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</si>
  <si>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</si>
  <si>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</si>
  <si>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</si>
  <si>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</si>
  <si>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</si>
  <si>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</si>
  <si>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</si>
  <si>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</si>
  <si>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</si>
  <si>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</si>
  <si>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</si>
  <si>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</si>
  <si>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</si>
  <si>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</si>
  <si>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</si>
  <si>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</si>
  <si>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</si>
  <si>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</si>
  <si>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</si>
  <si>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</si>
  <si>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</si>
  <si>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</si>
  <si>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</si>
  <si>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</si>
  <si>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</si>
  <si>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</si>
  <si>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</si>
  <si>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</si>
  <si>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</si>
  <si>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</si>
  <si>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</si>
  <si>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</si>
  <si>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</si>
  <si>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</si>
  <si>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</si>
  <si>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</si>
  <si>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</si>
  <si>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</si>
  <si>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</si>
  <si>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</si>
  <si>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</si>
  <si>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</si>
  <si>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</si>
  <si>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</si>
  <si>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</si>
  <si>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</si>
  <si>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</si>
  <si>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</si>
  <si>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</si>
  <si>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</si>
  <si>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</si>
  <si>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</si>
  <si>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</si>
  <si>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</si>
  <si>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</si>
  <si>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</si>
  <si>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</si>
  <si>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</si>
  <si>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</si>
  <si>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</si>
  <si>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</si>
  <si>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</si>
  <si>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</si>
  <si>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</si>
  <si>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</si>
  <si>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</si>
  <si>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</si>
  <si>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</si>
  <si>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</si>
  <si>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</si>
  <si>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</si>
  <si>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</si>
  <si>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</si>
  <si>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</si>
  <si>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</si>
  <si>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</si>
  <si>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</si>
  <si>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</si>
  <si>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</si>
  <si>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</si>
  <si>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</si>
  <si>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</si>
  <si>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</si>
  <si>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</si>
  <si>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</si>
  <si>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</si>
  <si>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</si>
  <si>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</si>
  <si>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</si>
  <si>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</si>
  <si>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</si>
  <si>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</si>
  <si>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</si>
  <si>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</si>
  <si>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</si>
  <si>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</si>
  <si>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</si>
  <si>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</si>
  <si>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</si>
  <si>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</si>
  <si>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</si>
  <si>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</si>
  <si>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</si>
  <si>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</si>
  <si>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</si>
  <si>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</si>
  <si>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</si>
  <si>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</si>
  <si>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</si>
  <si>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</si>
  <si>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</si>
  <si>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</si>
  <si>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</si>
  <si>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</si>
  <si>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</si>
  <si>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</si>
  <si>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</si>
  <si>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</si>
  <si>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</si>
  <si>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</si>
  <si>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</si>
  <si>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</si>
  <si>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</si>
  <si>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</si>
  <si>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</si>
  <si>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</si>
  <si>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</si>
  <si>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</si>
  <si>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</si>
  <si>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</si>
  <si>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</si>
  <si>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</si>
  <si>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</si>
  <si>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</si>
  <si>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</si>
  <si>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</si>
  <si>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</si>
  <si>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</si>
  <si>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</si>
  <si>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</si>
  <si>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</si>
  <si>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</si>
  <si>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</si>
  <si>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</si>
  <si>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</si>
  <si>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</si>
  <si>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</si>
  <si>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</si>
  <si>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</si>
  <si>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</si>
  <si>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</si>
  <si>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</si>
  <si>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</si>
  <si>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</si>
  <si>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</si>
  <si>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</si>
  <si>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</si>
  <si>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</si>
  <si>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</si>
  <si>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</si>
  <si>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</si>
  <si>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</si>
  <si>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</si>
  <si>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</si>
  <si>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</si>
  <si>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</si>
  <si>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</si>
  <si>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</si>
  <si>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</si>
  <si>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</si>
  <si>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</si>
  <si>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</si>
  <si>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</si>
  <si>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</si>
  <si>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</si>
  <si>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</si>
  <si>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</si>
  <si>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</si>
  <si>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</si>
  <si>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</si>
  <si>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</si>
  <si>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</si>
  <si>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</si>
  <si>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</si>
  <si>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</si>
  <si>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</si>
  <si>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</si>
  <si>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</si>
  <si>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</si>
  <si>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</si>
  <si>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</si>
  <si>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</si>
  <si>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</si>
  <si>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</si>
  <si>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</si>
  <si>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</si>
  <si>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</si>
  <si>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</si>
  <si>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</si>
  <si>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</si>
  <si>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</si>
  <si>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</si>
  <si>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</si>
  <si>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</si>
  <si>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</si>
  <si>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</si>
  <si>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</si>
  <si>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</si>
  <si>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</si>
  <si>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</si>
  <si>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</si>
  <si>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</si>
  <si>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</si>
  <si>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</si>
  <si>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</si>
  <si>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</si>
  <si>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</si>
  <si>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</si>
  <si>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</si>
  <si>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</si>
  <si>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</si>
  <si>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</si>
  <si>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</si>
  <si>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</si>
  <si>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</si>
  <si>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</si>
  <si>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</si>
  <si>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</si>
  <si>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</si>
  <si>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</si>
  <si>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</si>
  <si>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</si>
  <si>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</si>
  <si>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</si>
  <si>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</si>
  <si>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</si>
  <si>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</si>
  <si>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</si>
  <si>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</si>
  <si>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</si>
  <si>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</si>
  <si>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</si>
  <si>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</si>
  <si>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</si>
  <si>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</si>
  <si>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</si>
  <si>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</si>
  <si>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</si>
  <si>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</si>
  <si>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</si>
  <si>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</si>
  <si>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</si>
  <si>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</si>
  <si>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</si>
  <si>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</si>
  <si>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</si>
  <si>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</si>
  <si>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</si>
  <si>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</si>
  <si>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</si>
  <si>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</si>
  <si>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</si>
  <si>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</si>
  <si>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</si>
  <si>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</si>
  <si>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</si>
  <si>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</si>
  <si>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</si>
  <si>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</si>
  <si>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</si>
  <si>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</si>
  <si>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</si>
  <si>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</si>
  <si>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</si>
  <si>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</si>
  <si>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</si>
  <si>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</si>
  <si>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</si>
  <si>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</si>
  <si>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</si>
  <si>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</si>
  <si>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</si>
  <si>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</si>
  <si>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</si>
  <si>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</si>
  <si>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</si>
  <si>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</si>
  <si>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</si>
  <si>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</si>
  <si>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</si>
  <si>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</si>
  <si>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</si>
  <si>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</si>
  <si>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</si>
  <si>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</si>
  <si>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</si>
  <si>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</si>
  <si>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</si>
  <si>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</si>
  <si>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</si>
  <si>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</si>
  <si>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</si>
  <si>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</si>
  <si>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</si>
  <si>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</si>
  <si>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</si>
  <si>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</si>
  <si>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</si>
  <si>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</si>
  <si>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</si>
  <si>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</si>
  <si>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</si>
  <si>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</si>
  <si>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</si>
  <si>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</si>
  <si>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</si>
  <si>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</si>
  <si>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</si>
  <si>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</si>
  <si>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</si>
  <si>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</si>
  <si>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</si>
  <si>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</si>
  <si>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</si>
  <si>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</si>
  <si>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</si>
  <si>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</si>
  <si>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</si>
  <si>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</si>
  <si>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</si>
  <si>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</si>
  <si>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</si>
  <si>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</si>
  <si>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</si>
  <si>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</si>
  <si>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</si>
  <si>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</si>
  <si>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</si>
  <si>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</si>
  <si>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</si>
  <si>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</si>
  <si>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</si>
  <si>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</si>
  <si>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</si>
  <si>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</si>
  <si>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</si>
  <si>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</si>
  <si>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</si>
  <si>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</si>
  <si>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</si>
  <si>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</si>
  <si>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</si>
  <si>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</si>
  <si>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</si>
  <si>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</si>
  <si>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</si>
  <si>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</si>
  <si>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</si>
  <si>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</si>
  <si>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</si>
  <si>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</si>
  <si>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</si>
  <si>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</si>
  <si>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</si>
  <si>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</si>
  <si>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</si>
  <si>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</si>
  <si>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</si>
  <si>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</si>
  <si>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</si>
  <si>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</si>
  <si>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</si>
  <si>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</si>
  <si>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</si>
  <si>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</si>
  <si>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</si>
  <si>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</si>
  <si>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</si>
  <si>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</si>
  <si>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</si>
  <si>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</si>
  <si>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</si>
  <si>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</si>
  <si>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</si>
  <si>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</si>
  <si>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</si>
  <si>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</si>
  <si>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</si>
  <si>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</si>
  <si>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</si>
  <si>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</si>
  <si>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</si>
  <si>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</si>
  <si>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</si>
  <si>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</si>
  <si>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</si>
  <si>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</si>
  <si>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</si>
  <si>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</si>
  <si>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</si>
  <si>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</si>
  <si>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</si>
  <si>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</si>
  <si>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</si>
  <si>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</si>
  <si>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</si>
  <si>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</si>
  <si>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</si>
  <si>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</si>
  <si>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</si>
  <si>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</si>
  <si>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</si>
  <si>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</si>
  <si>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</si>
  <si>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</si>
  <si>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</si>
  <si>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</si>
  <si>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</si>
  <si>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</si>
  <si>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</si>
  <si>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</si>
  <si>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</si>
  <si>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</si>
  <si>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</si>
  <si>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</si>
  <si>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</si>
  <si>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</si>
  <si>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</si>
  <si>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</si>
  <si>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</si>
  <si>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</si>
  <si>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</si>
  <si>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</si>
  <si>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</si>
  <si>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</si>
  <si>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</si>
  <si>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</si>
  <si>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</si>
  <si>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</si>
  <si>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</si>
  <si>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</si>
  <si>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</si>
  <si>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</si>
  <si>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</si>
  <si>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</si>
  <si>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</si>
  <si>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</si>
  <si>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</si>
  <si>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</si>
  <si>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</si>
  <si>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</si>
  <si>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</si>
  <si>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</si>
  <si>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</si>
  <si>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</si>
  <si>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</si>
  <si>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</si>
  <si>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</si>
  <si>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</si>
  <si>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</si>
  <si>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</si>
  <si>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</si>
  <si>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</si>
  <si>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</si>
  <si>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</si>
  <si>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</si>
  <si>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</si>
  <si>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</si>
  <si>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</si>
  <si>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</si>
  <si>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</si>
  <si>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</si>
  <si>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</si>
  <si>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</si>
  <si>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</si>
  <si>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</si>
  <si>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</si>
  <si>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</si>
  <si>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</si>
  <si>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</si>
  <si>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</si>
  <si>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</si>
  <si>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</si>
  <si>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</si>
  <si>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</si>
  <si>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</si>
  <si>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</si>
  <si>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</si>
  <si>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</si>
  <si>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</si>
  <si>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</si>
  <si>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</si>
  <si>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</si>
  <si>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</si>
  <si>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</si>
  <si>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</si>
  <si>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</si>
  <si>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</si>
  <si>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</si>
  <si>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</si>
  <si>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</si>
  <si>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</si>
  <si>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</si>
  <si>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</si>
  <si>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</si>
  <si>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</si>
  <si>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</si>
  <si>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</si>
  <si>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</si>
  <si>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</si>
  <si>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</si>
  <si>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</si>
  <si>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</si>
  <si>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</si>
  <si>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</si>
  <si>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</si>
  <si>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</si>
  <si>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</si>
  <si>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</si>
  <si>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</si>
  <si>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</si>
  <si>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</si>
  <si>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</si>
  <si>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</si>
  <si>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</si>
  <si>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</si>
  <si>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</si>
  <si>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</si>
  <si>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</si>
  <si>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</si>
  <si>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</si>
  <si>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</si>
  <si>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</si>
  <si>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</si>
  <si>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</si>
  <si>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</si>
  <si>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</si>
  <si>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</si>
  <si>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</si>
  <si>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</si>
  <si>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</si>
  <si>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</si>
  <si>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</si>
  <si>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</si>
  <si>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</si>
  <si>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</si>
  <si>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</si>
  <si>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</si>
  <si>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</si>
  <si>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</si>
  <si>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</si>
  <si>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</si>
  <si>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</si>
  <si>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</si>
  <si>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</si>
  <si>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</si>
  <si>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</si>
  <si>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</si>
  <si>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</si>
  <si>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</si>
  <si>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</si>
  <si>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</si>
  <si>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</si>
  <si>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</si>
  <si>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</si>
  <si>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</si>
  <si>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</si>
  <si>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</si>
  <si>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</si>
  <si>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</si>
  <si>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</si>
  <si>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</si>
  <si>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</si>
  <si>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</si>
  <si>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</si>
  <si>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</si>
  <si>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</si>
  <si>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</si>
  <si>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</si>
  <si>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</si>
  <si>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</si>
  <si>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</si>
  <si>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</si>
  <si>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</si>
  <si>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</si>
  <si>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</si>
  <si>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</si>
  <si>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</si>
  <si>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</si>
  <si>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</si>
  <si>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</si>
  <si>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</si>
  <si>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</si>
  <si>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</si>
  <si>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</si>
  <si>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</si>
  <si>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</si>
  <si>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</si>
  <si>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</si>
  <si>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</si>
  <si>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</si>
  <si>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</si>
  <si>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</si>
  <si>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</si>
  <si>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</si>
  <si>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</si>
  <si>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</si>
  <si>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</si>
  <si>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</si>
  <si>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</si>
  <si>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</si>
  <si>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</si>
  <si>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</si>
  <si>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</si>
  <si>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</si>
  <si>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</si>
  <si>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</si>
  <si>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</si>
  <si>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</si>
  <si>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</si>
  <si>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</si>
  <si>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</si>
  <si>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</si>
  <si>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</si>
  <si>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</si>
  <si>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</si>
  <si>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</si>
  <si>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</si>
  <si>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</si>
  <si>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</si>
  <si>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</si>
  <si>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</si>
  <si>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</si>
  <si>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</si>
  <si>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</si>
  <si>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</si>
  <si>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</si>
  <si>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</si>
  <si>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</si>
  <si>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</si>
  <si>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</si>
  <si>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</si>
  <si>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</si>
  <si>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</si>
  <si>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</si>
  <si>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</si>
  <si>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</si>
  <si>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</si>
  <si>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</si>
  <si>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</si>
  <si>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</si>
  <si>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</si>
  <si>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</si>
  <si>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</si>
  <si>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</si>
  <si>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</si>
  <si>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</si>
  <si>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</si>
  <si>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</si>
  <si>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</si>
  <si>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</si>
  <si>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</si>
  <si>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</si>
  <si>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</si>
  <si>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</si>
  <si>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</si>
  <si>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</si>
  <si>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</si>
  <si>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</si>
  <si>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</si>
  <si>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</si>
  <si>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</si>
  <si>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</si>
  <si>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</si>
  <si>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</si>
  <si>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</si>
  <si>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</si>
  <si>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</si>
  <si>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</si>
  <si>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</si>
  <si>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</si>
  <si>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</si>
  <si>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</si>
  <si>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</si>
  <si>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</si>
  <si>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</si>
  <si>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</si>
  <si>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</si>
  <si>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</si>
  <si>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</si>
  <si>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</si>
  <si>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</si>
  <si>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</si>
  <si>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</si>
  <si>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</si>
  <si>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</si>
  <si>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</si>
  <si>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</si>
  <si>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</si>
  <si>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</si>
  <si>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</si>
  <si>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</si>
  <si>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</si>
  <si>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</si>
  <si>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</si>
  <si>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</si>
  <si>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</si>
  <si>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</si>
  <si>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</si>
  <si>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</si>
  <si>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</si>
  <si>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</si>
  <si>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</si>
  <si>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</si>
  <si>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</si>
  <si>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</si>
  <si>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</si>
  <si>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</si>
  <si>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</si>
  <si>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</si>
  <si>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</si>
  <si>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</si>
  <si>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</si>
  <si>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</si>
  <si>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</si>
  <si>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</si>
  <si>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</si>
  <si>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</si>
  <si>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</si>
  <si>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</si>
  <si>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</si>
  <si>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</si>
  <si>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</si>
  <si>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</si>
  <si>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</si>
  <si>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</si>
  <si>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</si>
  <si>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</si>
  <si>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</si>
  <si>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</si>
  <si>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</si>
  <si>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</si>
  <si>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</si>
  <si>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</si>
  <si>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</si>
  <si>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</si>
  <si>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</si>
  <si>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</si>
  <si>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</si>
  <si>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</si>
  <si>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</si>
  <si>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</si>
  <si>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</si>
  <si>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</si>
  <si>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</si>
  <si>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</si>
  <si>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</si>
  <si>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</si>
  <si>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</si>
  <si>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</si>
  <si>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</si>
  <si>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</si>
  <si>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</si>
  <si>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</si>
  <si>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</si>
  <si>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</si>
  <si>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</si>
  <si>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</si>
  <si>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</si>
  <si>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</si>
  <si>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</si>
  <si>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</si>
  <si>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</si>
  <si>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</si>
  <si>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</si>
  <si>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</si>
  <si>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</si>
  <si>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</si>
  <si>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</si>
  <si>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</si>
  <si>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</si>
  <si>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</si>
  <si>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</si>
  <si>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</si>
  <si>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</si>
  <si>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</si>
  <si>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</si>
  <si>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</si>
  <si>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</si>
  <si>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</si>
  <si>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</si>
  <si>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</si>
  <si>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</si>
  <si>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</si>
  <si>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</si>
  <si>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</si>
  <si>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</si>
  <si>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</si>
  <si>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</si>
  <si>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</si>
  <si>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</si>
  <si>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</si>
  <si>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</si>
  <si>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</si>
  <si>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</si>
  <si>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</si>
  <si>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</si>
  <si>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</si>
  <si>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</si>
  <si>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</si>
  <si>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</si>
  <si>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</si>
  <si>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</si>
  <si>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</si>
  <si>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</si>
  <si>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</si>
  <si>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</si>
  <si>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</si>
  <si>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</si>
  <si>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</si>
  <si>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</si>
  <si>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</si>
  <si>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</si>
  <si>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</si>
  <si>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</si>
  <si>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</si>
  <si>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</si>
  <si>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</si>
  <si>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</si>
  <si>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</si>
  <si>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</si>
  <si>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</si>
  <si>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</si>
  <si>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</si>
  <si>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</si>
  <si>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</si>
  <si>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</si>
  <si>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</si>
  <si>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</si>
  <si>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</si>
  <si>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</si>
  <si>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</si>
  <si>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</si>
  <si>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</si>
  <si>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</si>
  <si>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</si>
  <si>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</si>
  <si>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</si>
  <si>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</si>
  <si>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</si>
  <si>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</si>
  <si>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</si>
  <si>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</si>
  <si>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</si>
  <si>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</si>
  <si>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</si>
  <si>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</si>
  <si>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</si>
  <si>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</si>
  <si>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</si>
  <si>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</si>
  <si>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</si>
  <si>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</si>
  <si>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</si>
  <si>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</si>
  <si>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</si>
  <si>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</si>
  <si>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</si>
  <si>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</si>
  <si>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</si>
  <si>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</si>
  <si>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</si>
  <si>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</si>
  <si>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</si>
  <si>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</si>
  <si>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</si>
  <si>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</si>
  <si>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</si>
  <si>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</si>
  <si>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</si>
  <si>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</si>
  <si>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</si>
  <si>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</si>
  <si>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</si>
  <si>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</si>
  <si>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</si>
  <si>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</si>
  <si>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</si>
  <si>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</si>
  <si>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</si>
  <si>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</si>
  <si>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</si>
  <si>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</si>
  <si>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</si>
  <si>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</si>
  <si>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</si>
  <si>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</si>
  <si>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</si>
  <si>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</si>
  <si>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</si>
  <si>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</si>
  <si>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</si>
  <si>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</si>
  <si>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</si>
  <si>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</si>
  <si>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</si>
  <si>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</si>
  <si>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</si>
  <si>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</si>
  <si>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</si>
  <si>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</si>
  <si>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</si>
  <si>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</si>
  <si>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</si>
  <si>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</si>
  <si>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</si>
  <si>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</si>
  <si>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</si>
  <si>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</si>
  <si>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</si>
  <si>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</si>
  <si>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</si>
  <si>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</si>
  <si>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</si>
  <si>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</si>
  <si>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</si>
  <si>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</si>
  <si>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</si>
  <si>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</si>
  <si>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</si>
  <si>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</si>
  <si>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</si>
  <si>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</si>
  <si>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</si>
  <si>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</si>
  <si>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</si>
  <si>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</si>
  <si>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</si>
  <si>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</si>
  <si>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</si>
  <si>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</si>
  <si>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</si>
  <si>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</si>
  <si>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</si>
  <si>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</si>
  <si>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</si>
  <si>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</si>
  <si>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</si>
  <si>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</si>
  <si>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</si>
  <si>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</si>
  <si>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</si>
  <si>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</si>
  <si>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</si>
  <si>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</si>
  <si>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</si>
  <si>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</si>
  <si>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</si>
  <si>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</si>
  <si>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</si>
  <si>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</si>
  <si>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</si>
  <si>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</si>
  <si>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</si>
  <si>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</si>
  <si>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</si>
  <si>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</si>
  <si>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</si>
  <si>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</si>
  <si>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</si>
  <si>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</si>
  <si>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</si>
  <si>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</si>
  <si>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</si>
  <si>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</si>
  <si>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</si>
  <si>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</si>
  <si>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</si>
  <si>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</si>
  <si>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</si>
  <si>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</si>
  <si>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</si>
  <si>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</si>
  <si>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</si>
  <si>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</si>
  <si>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</si>
  <si>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</si>
  <si>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</si>
  <si>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</si>
  <si>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</si>
  <si>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</si>
  <si>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</si>
  <si>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</si>
  <si>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</si>
  <si>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</si>
  <si>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</si>
  <si>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</si>
  <si>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</si>
  <si>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</si>
  <si>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</si>
  <si>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</si>
  <si>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</si>
  <si>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</si>
  <si>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</si>
  <si>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</si>
  <si>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</si>
  <si>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</si>
  <si>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</si>
  <si>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</si>
  <si>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</si>
  <si>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</si>
  <si>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</si>
  <si>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</si>
  <si>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</si>
  <si>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</si>
  <si>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</si>
  <si>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</si>
  <si>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</si>
  <si>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</si>
  <si>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</si>
  <si>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</si>
  <si>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</si>
  <si>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</si>
  <si>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</si>
  <si>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</si>
  <si>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</si>
  <si>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</si>
  <si>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</si>
  <si>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</si>
  <si>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</si>
  <si>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</si>
  <si>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</si>
  <si>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</si>
  <si>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</si>
  <si>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</si>
  <si>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</si>
  <si>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</si>
  <si>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</si>
  <si>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</si>
  <si>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</si>
  <si>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</si>
  <si>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</si>
  <si>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</si>
  <si>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</si>
  <si>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</si>
  <si>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</si>
  <si>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</si>
  <si>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</si>
  <si>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</si>
  <si>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</si>
  <si>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</si>
  <si>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</si>
  <si>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</si>
  <si>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</si>
  <si>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</si>
  <si>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</si>
  <si>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</si>
  <si>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</si>
  <si>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</si>
  <si>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</si>
  <si>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</si>
  <si>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</si>
  <si>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</si>
  <si>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</si>
  <si>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</si>
  <si>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</si>
  <si>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</si>
  <si>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</si>
  <si>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</si>
  <si>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</si>
  <si>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</si>
  <si>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</si>
  <si>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</si>
  <si>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</si>
  <si>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</si>
  <si>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</si>
  <si>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</si>
  <si>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</si>
  <si>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</si>
  <si>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</si>
  <si>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</si>
  <si>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</si>
  <si>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</si>
  <si>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</si>
  <si>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</si>
  <si>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</si>
  <si>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</si>
  <si>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</si>
  <si>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</si>
  <si>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</si>
  <si>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</si>
  <si>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</si>
  <si>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</si>
  <si>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</si>
  <si>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</si>
  <si>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</si>
  <si>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</si>
  <si>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</si>
  <si>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</si>
  <si>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</si>
  <si>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</si>
  <si>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</si>
  <si>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</si>
  <si>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</si>
  <si>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</si>
  <si>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</si>
  <si>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</si>
  <si>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</si>
  <si>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</si>
  <si>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</si>
  <si>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</si>
  <si>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</si>
  <si>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</si>
  <si>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</si>
  <si>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</si>
  <si>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</si>
  <si>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</si>
  <si>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</si>
  <si>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</si>
  <si>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</si>
  <si>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</si>
  <si>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</si>
  <si>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</si>
  <si>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</si>
  <si>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</si>
  <si>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</si>
  <si>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</si>
  <si>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</si>
  <si>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</si>
  <si>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</si>
  <si>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</si>
  <si>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</si>
  <si>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</si>
  <si>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</si>
  <si>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</si>
  <si>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</si>
  <si>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</si>
  <si>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</si>
  <si>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</si>
  <si>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</si>
  <si>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</si>
  <si>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</si>
  <si>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</si>
  <si>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</si>
  <si>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</si>
  <si>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</si>
  <si>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</si>
  <si>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</si>
  <si>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</si>
  <si>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</si>
  <si>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</si>
  <si>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</si>
  <si>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</si>
  <si>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</si>
  <si>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</si>
  <si>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</si>
  <si>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</si>
  <si>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</si>
  <si>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</si>
  <si>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</si>
  <si>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</si>
  <si>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</si>
  <si>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</si>
  <si>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</si>
  <si>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</si>
  <si>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</si>
  <si>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</si>
  <si>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</si>
  <si>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</si>
  <si>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</si>
  <si>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</si>
  <si>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</si>
  <si>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</si>
  <si>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</si>
  <si>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</si>
  <si>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</si>
  <si>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</si>
  <si>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</si>
  <si>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</si>
  <si>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</si>
  <si>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</si>
  <si>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</si>
  <si>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</si>
  <si>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</si>
  <si>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</si>
  <si>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</si>
  <si>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</si>
  <si>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</si>
  <si>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</si>
  <si>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</si>
  <si>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</si>
  <si>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</si>
  <si>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</si>
  <si>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</si>
  <si>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</si>
  <si>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</si>
  <si>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</si>
  <si>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</si>
  <si>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</si>
  <si>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</si>
  <si>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</si>
  <si>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</si>
  <si>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</si>
  <si>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</si>
  <si>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</si>
  <si>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</si>
  <si>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</si>
  <si>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</si>
  <si>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</si>
  <si>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</si>
  <si>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</si>
  <si>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</si>
  <si>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</si>
  <si>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</si>
  <si>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</si>
  <si>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</si>
  <si>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</si>
  <si>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</si>
  <si>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</si>
  <si>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</si>
  <si>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</si>
  <si>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</si>
  <si>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</si>
  <si>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</si>
  <si>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</si>
  <si>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</si>
  <si>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</si>
  <si>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</si>
  <si>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</si>
  <si>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</si>
  <si>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</si>
  <si>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</si>
  <si>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</si>
  <si>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</si>
  <si>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</si>
  <si>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</si>
  <si>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</si>
  <si>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</si>
  <si>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</si>
  <si>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</si>
  <si>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</si>
  <si>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</si>
  <si>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</si>
  <si>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</si>
  <si>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</si>
  <si>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</si>
  <si>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</si>
  <si>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</si>
  <si>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</si>
  <si>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</si>
  <si>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</si>
  <si>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</si>
  <si>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</si>
  <si>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</si>
  <si>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</si>
  <si>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</si>
  <si>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</si>
  <si>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</si>
  <si>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</si>
  <si>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</si>
  <si>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</si>
  <si>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</si>
  <si>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</si>
  <si>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</si>
  <si>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</si>
  <si>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</si>
  <si>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</si>
  <si>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</si>
  <si>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</si>
  <si>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</si>
  <si>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</si>
  <si>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</si>
  <si>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</si>
  <si>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</si>
  <si>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</si>
  <si>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</si>
  <si>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</si>
  <si>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</si>
  <si>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</si>
  <si>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</si>
  <si>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</si>
  <si>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</si>
  <si>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</si>
  <si>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</si>
  <si>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</si>
  <si>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</si>
  <si>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</si>
  <si>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</si>
  <si>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</si>
  <si>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</si>
  <si>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</si>
  <si>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</si>
  <si>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</si>
  <si>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</si>
  <si>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</si>
  <si>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</si>
  <si>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</si>
  <si>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</si>
  <si>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</si>
  <si>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</si>
  <si>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</si>
  <si>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</si>
  <si>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</si>
  <si>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</si>
  <si>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</si>
  <si>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</si>
  <si>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</si>
  <si>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</si>
  <si>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</si>
  <si>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</si>
  <si>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</si>
  <si>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</si>
  <si>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</si>
  <si>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</si>
  <si>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</si>
  <si>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</si>
  <si>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</si>
  <si>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</si>
  <si>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</si>
  <si>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</si>
  <si>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</si>
  <si>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</si>
  <si>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</si>
  <si>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</si>
  <si>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</si>
  <si>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</si>
  <si>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</si>
  <si>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</si>
  <si>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</si>
  <si>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</si>
  <si>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</si>
  <si>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</si>
  <si>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</si>
  <si>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</si>
  <si>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</si>
  <si>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</si>
  <si>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</si>
  <si>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</si>
  <si>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</si>
  <si>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</si>
  <si>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</si>
  <si>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</si>
  <si>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</si>
  <si>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</si>
  <si>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</si>
  <si>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</si>
  <si>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</si>
  <si>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</si>
  <si>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</si>
  <si>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</si>
  <si>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</si>
  <si>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</si>
  <si>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</si>
  <si>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</si>
  <si>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</si>
  <si>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</si>
  <si>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</si>
  <si>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</si>
  <si>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</si>
  <si>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</si>
  <si>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</si>
  <si>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</si>
  <si>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</si>
  <si>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</si>
  <si>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</si>
  <si>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</si>
  <si>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</si>
  <si>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</si>
  <si>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</si>
  <si>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</si>
  <si>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</si>
  <si>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</si>
  <si>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</si>
  <si>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</si>
  <si>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</si>
  <si>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</si>
  <si>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</si>
  <si>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</si>
  <si>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</si>
  <si>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</si>
  <si>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</si>
  <si>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</si>
  <si>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</si>
  <si>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</si>
  <si>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</si>
  <si>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</si>
  <si>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</si>
  <si>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</si>
  <si>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</si>
  <si>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</si>
  <si>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</si>
  <si>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</si>
  <si>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</si>
  <si>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</si>
  <si>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</si>
  <si>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</si>
  <si>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</si>
  <si>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</si>
  <si>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</si>
  <si>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</si>
  <si>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</si>
  <si>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</si>
  <si>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</si>
  <si>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</si>
  <si>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</si>
  <si>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</si>
  <si>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</si>
  <si>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</si>
  <si>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</si>
  <si>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</si>
  <si>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</si>
  <si>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</si>
  <si>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</si>
  <si>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</si>
  <si>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</si>
  <si>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</si>
  <si>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</si>
  <si>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</si>
  <si>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</si>
  <si>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</si>
  <si>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</si>
  <si>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</si>
  <si>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</si>
  <si>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</si>
  <si>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</si>
  <si>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</si>
  <si>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</si>
  <si>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</si>
  <si>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</si>
  <si>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</si>
  <si>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</si>
  <si>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</si>
  <si>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</si>
  <si>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</si>
  <si>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</si>
  <si>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</si>
  <si>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</si>
  <si>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</si>
  <si>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</si>
  <si>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</si>
  <si>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</si>
  <si>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</si>
  <si>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</si>
  <si>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</si>
  <si>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</si>
  <si>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</si>
  <si>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</si>
  <si>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</si>
  <si>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</si>
  <si>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</si>
  <si>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</si>
  <si>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</si>
  <si>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</si>
  <si>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</si>
  <si>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</si>
  <si>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</si>
  <si>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</si>
  <si>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</si>
  <si>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</si>
  <si>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</si>
  <si>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</si>
  <si>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</si>
  <si>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</si>
  <si>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</si>
  <si>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</si>
  <si>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</si>
  <si>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</si>
  <si>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</si>
  <si>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</si>
  <si>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</si>
  <si>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</si>
  <si>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</si>
  <si>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</si>
  <si>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</si>
  <si>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</si>
  <si>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</si>
  <si>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</si>
  <si>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</si>
  <si>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</si>
  <si>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</si>
  <si>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</si>
  <si>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</si>
  <si>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</si>
  <si>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</si>
  <si>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</si>
  <si>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</si>
  <si>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</si>
  <si>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</si>
  <si>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</si>
  <si>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</si>
  <si>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</si>
  <si>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</si>
  <si>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</si>
  <si>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</si>
  <si>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</si>
  <si>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</si>
  <si>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</si>
  <si>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</si>
  <si>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</si>
  <si>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</si>
  <si>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</si>
  <si>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</si>
  <si>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</si>
  <si>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</si>
  <si>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</si>
  <si>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</si>
  <si>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</si>
  <si>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</si>
  <si>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</si>
  <si>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</si>
  <si>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</si>
  <si>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</si>
  <si>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</si>
  <si>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</si>
  <si>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</si>
  <si>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</si>
  <si>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</si>
  <si>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</si>
  <si>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</si>
  <si>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</si>
  <si>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</si>
  <si>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</si>
  <si>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</si>
  <si>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</si>
  <si>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</si>
  <si>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</si>
  <si>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</si>
  <si>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</si>
  <si>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</si>
  <si>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</si>
  <si>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</si>
  <si>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</si>
  <si>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</si>
  <si>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</si>
  <si>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</si>
  <si>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</si>
  <si>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</si>
  <si>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</si>
  <si>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</si>
  <si>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</si>
  <si>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</si>
  <si>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</si>
  <si>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</si>
  <si>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</si>
  <si>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</si>
  <si>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</si>
  <si>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</si>
  <si>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</si>
  <si>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</si>
  <si>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</si>
  <si>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</si>
  <si>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</si>
  <si>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</si>
  <si>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</si>
  <si>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</si>
  <si>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</si>
  <si>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</si>
  <si>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</si>
  <si>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</si>
  <si>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</si>
  <si>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</si>
  <si>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</si>
  <si>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</si>
  <si>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</si>
  <si>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</si>
  <si>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</si>
  <si>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</si>
  <si>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</si>
  <si>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</si>
  <si>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</si>
  <si>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</si>
  <si>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</si>
  <si>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</si>
  <si>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</si>
  <si>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</si>
  <si>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</si>
  <si>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</si>
  <si>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</si>
  <si>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</si>
  <si>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</si>
  <si>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</si>
  <si>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</si>
  <si>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</si>
  <si>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</si>
  <si>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</si>
  <si>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</si>
  <si>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</si>
  <si>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</si>
  <si>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</si>
  <si>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</si>
  <si>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</si>
  <si>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</si>
  <si>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</si>
  <si>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</si>
  <si>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</si>
  <si>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</si>
  <si>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</si>
  <si>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</si>
  <si>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</si>
  <si>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</si>
  <si>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</si>
  <si>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</si>
  <si>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</si>
  <si>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</si>
  <si>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</si>
  <si>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</si>
  <si>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</si>
  <si>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</si>
  <si>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</si>
  <si>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</si>
  <si>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</si>
  <si>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</si>
  <si>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</si>
  <si>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</si>
  <si>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</si>
  <si>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</si>
  <si>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</si>
  <si>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</si>
  <si>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</si>
  <si>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</si>
  <si>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</si>
  <si>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</si>
  <si>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</si>
  <si>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</si>
  <si>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</si>
  <si>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</si>
  <si>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</si>
  <si>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</si>
  <si>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</si>
  <si>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</si>
  <si>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</si>
  <si>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</si>
  <si>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</si>
  <si>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</si>
  <si>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</si>
  <si>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</si>
  <si>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</si>
  <si>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</si>
  <si>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</si>
  <si>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</si>
  <si>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</si>
  <si>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</si>
  <si>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</si>
  <si>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</si>
  <si>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</si>
  <si>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</si>
  <si>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</si>
  <si>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</si>
  <si>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</si>
  <si>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</si>
  <si>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</si>
  <si>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</si>
  <si>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</si>
  <si>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</si>
  <si>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</si>
  <si>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</si>
  <si>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</si>
  <si>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</si>
  <si>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</si>
  <si>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</si>
  <si>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</si>
  <si>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</si>
  <si>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</si>
  <si>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</si>
  <si>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</si>
  <si>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</si>
  <si>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</si>
  <si>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</si>
  <si>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</si>
  <si>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</si>
  <si>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</si>
  <si>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</si>
  <si>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</si>
  <si>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</si>
  <si>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</si>
  <si>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</si>
  <si>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</si>
  <si>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</si>
  <si>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</si>
  <si>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</si>
  <si>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</si>
  <si>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</si>
  <si>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</si>
  <si>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</si>
  <si>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</si>
  <si>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</si>
  <si>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</si>
  <si>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</si>
  <si>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</si>
  <si>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</si>
  <si>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</si>
  <si>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</si>
  <si>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</si>
  <si>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</si>
  <si>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</si>
  <si>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</si>
  <si>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</si>
  <si>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</si>
  <si>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</si>
  <si>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</si>
  <si>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</si>
  <si>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</si>
  <si>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</si>
  <si>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</si>
  <si>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</si>
  <si>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</si>
  <si>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</si>
  <si>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</si>
  <si>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</si>
  <si>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</si>
  <si>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</si>
  <si>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</si>
  <si>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</si>
  <si>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</si>
  <si>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</si>
  <si>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</si>
  <si>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</si>
  <si>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</si>
  <si>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</si>
  <si>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</si>
  <si>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</si>
  <si>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</si>
  <si>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</si>
  <si>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</si>
  <si>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</si>
  <si>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</si>
  <si>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</si>
  <si>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</si>
  <si>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</si>
  <si>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</si>
  <si>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</si>
  <si>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</si>
  <si>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</si>
  <si>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</si>
  <si>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</si>
  <si>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</si>
  <si>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</si>
  <si>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</si>
  <si>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</si>
  <si>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</si>
  <si>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</si>
  <si>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</si>
  <si>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</si>
  <si>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</si>
  <si>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</si>
  <si>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</si>
  <si>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</si>
  <si>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</si>
  <si>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</si>
  <si>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</si>
  <si>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</si>
  <si>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</si>
  <si>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</si>
  <si>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</si>
  <si>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</si>
  <si>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</si>
  <si>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</si>
  <si>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</si>
  <si>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</si>
  <si>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</si>
  <si>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</si>
  <si>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</si>
  <si>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</si>
  <si>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</si>
  <si>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</si>
  <si>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</si>
  <si>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</si>
  <si>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</si>
  <si>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</si>
  <si>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</si>
  <si>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</si>
  <si>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</si>
  <si>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</si>
  <si>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</si>
  <si>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</si>
  <si>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</si>
  <si>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</si>
  <si>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</si>
  <si>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</si>
  <si>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</si>
  <si>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</si>
  <si>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</si>
  <si>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</si>
  <si>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</si>
  <si>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</si>
  <si>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</si>
  <si>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</si>
  <si>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</si>
  <si>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</si>
  <si>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</si>
  <si>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</si>
  <si>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</si>
  <si>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</si>
  <si>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</si>
  <si>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</si>
  <si>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</si>
  <si>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</si>
  <si>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</si>
  <si>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</si>
  <si>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</si>
  <si>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</si>
  <si>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</si>
  <si>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</si>
  <si>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</si>
  <si>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</si>
  <si>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</si>
  <si>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</si>
  <si>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</si>
  <si>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</si>
  <si>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</si>
  <si>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</si>
  <si>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</si>
  <si>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</si>
  <si>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</si>
  <si>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</si>
  <si>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</si>
  <si>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</si>
  <si>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</si>
  <si>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</si>
  <si>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</si>
  <si>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</si>
  <si>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</si>
  <si>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</si>
  <si>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</si>
  <si>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</si>
  <si>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</si>
  <si>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</si>
  <si>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</si>
  <si>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</si>
  <si>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</si>
  <si>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</si>
  <si>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</si>
  <si>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</si>
  <si>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</si>
  <si>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</si>
  <si>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</si>
  <si>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</si>
  <si>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</si>
  <si>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</si>
  <si>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</si>
  <si>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</si>
  <si>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</si>
  <si>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</si>
  <si>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</si>
  <si>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</si>
  <si>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</si>
  <si>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</si>
  <si>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</si>
  <si>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</si>
  <si>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</si>
  <si>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</si>
  <si>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</si>
  <si>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</si>
  <si>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</si>
  <si>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</si>
  <si>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</si>
  <si>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</si>
  <si>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</si>
  <si>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</si>
  <si>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</si>
  <si>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</si>
  <si>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</si>
  <si>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</si>
  <si>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</si>
  <si>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</si>
  <si>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</si>
  <si>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</si>
  <si>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</si>
  <si>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</si>
  <si>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</si>
  <si>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</si>
  <si>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</si>
  <si>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</si>
  <si>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</si>
  <si>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</si>
  <si>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</si>
  <si>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</si>
  <si>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</si>
  <si>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</si>
  <si>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</si>
  <si>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</si>
  <si>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</si>
  <si>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</si>
  <si>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</si>
  <si>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</si>
  <si>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</si>
  <si>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</si>
  <si>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</si>
  <si>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</si>
  <si>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</si>
  <si>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</si>
  <si>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</si>
  <si>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</si>
  <si>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</si>
  <si>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</si>
  <si>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</si>
  <si>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</si>
  <si>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</si>
  <si>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</si>
  <si>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</si>
  <si>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</si>
  <si>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</si>
  <si>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</si>
  <si>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</si>
  <si>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</si>
  <si>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</si>
  <si>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</si>
  <si>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</si>
  <si>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</si>
  <si>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</si>
  <si>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</si>
  <si>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</si>
  <si>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</si>
  <si>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</si>
  <si>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</si>
  <si>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</si>
  <si>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</si>
  <si>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</si>
  <si>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</si>
  <si>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</si>
  <si>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</si>
  <si>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</si>
  <si>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</si>
  <si>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</si>
  <si>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</si>
  <si>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</si>
  <si>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</si>
  <si>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</si>
  <si>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</si>
  <si>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</si>
  <si>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</si>
  <si>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</si>
  <si>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</si>
  <si>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</si>
  <si>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</si>
  <si>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</si>
  <si>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</si>
  <si>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</si>
  <si>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</si>
  <si>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</si>
  <si>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</si>
  <si>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</si>
  <si>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</si>
  <si>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</si>
  <si>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</si>
  <si>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</si>
  <si>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</si>
  <si>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</si>
  <si>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</si>
  <si>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</si>
  <si>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</si>
  <si>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</si>
  <si>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</si>
  <si>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</si>
  <si>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</si>
  <si>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</si>
  <si>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</si>
  <si>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</si>
  <si>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</si>
  <si>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</si>
  <si>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</si>
  <si>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</si>
  <si>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</si>
  <si>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</si>
  <si>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</si>
  <si>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</si>
  <si>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</si>
  <si>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</si>
  <si>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</si>
  <si>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</si>
  <si>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</si>
  <si>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</si>
  <si>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</si>
  <si>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</si>
  <si>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</si>
  <si>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</si>
  <si>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</si>
  <si>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</si>
  <si>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</si>
  <si>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</si>
  <si>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</si>
  <si>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</si>
  <si>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</si>
  <si>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</si>
  <si>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</si>
  <si>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</si>
  <si>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</si>
  <si>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</si>
  <si>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</si>
  <si>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</si>
  <si>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</si>
  <si>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</si>
  <si>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</si>
  <si>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</si>
  <si>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</si>
  <si>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</si>
  <si>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</si>
  <si>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</si>
  <si>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</si>
  <si>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</si>
  <si>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</si>
  <si>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</si>
  <si>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</si>
  <si>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</si>
  <si>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</si>
  <si>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</si>
  <si>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</si>
  <si>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</si>
  <si>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</si>
  <si>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</si>
  <si>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</si>
  <si>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</si>
  <si>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</si>
  <si>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</si>
  <si>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</si>
  <si>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</si>
  <si>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</si>
  <si>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</si>
  <si>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</si>
  <si>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</si>
  <si>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</si>
  <si>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</si>
  <si>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</si>
  <si>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</si>
  <si>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</si>
  <si>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</si>
  <si>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</si>
  <si>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</si>
  <si>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</si>
  <si>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</si>
  <si>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</si>
  <si>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</si>
  <si>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</si>
  <si>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</si>
  <si>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</si>
  <si>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</si>
  <si>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</si>
  <si>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</si>
  <si>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</si>
  <si>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</si>
  <si>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</si>
  <si>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</si>
  <si>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</si>
  <si>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</si>
  <si>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</si>
  <si>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</si>
  <si>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</si>
  <si>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</si>
  <si>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</si>
  <si>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</si>
  <si>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</si>
  <si>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</si>
  <si>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</si>
  <si>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</si>
  <si>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</si>
  <si>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</si>
  <si>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</si>
  <si>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</si>
  <si>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</si>
  <si>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</si>
  <si>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</si>
  <si>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</si>
  <si>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</si>
  <si>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</si>
  <si>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</si>
  <si>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</si>
  <si>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</si>
  <si>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</si>
  <si>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</si>
  <si>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</si>
  <si>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</si>
  <si>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</si>
  <si>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</si>
  <si>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</si>
  <si>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</si>
  <si>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</si>
  <si>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</si>
  <si>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</si>
  <si>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</si>
  <si>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</si>
  <si>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</si>
  <si>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</si>
  <si>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</si>
  <si>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</si>
  <si>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</si>
  <si>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</si>
  <si>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</si>
  <si>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</si>
  <si>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</si>
  <si>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</si>
  <si>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</si>
  <si>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</si>
  <si>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</si>
  <si>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</si>
  <si>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</si>
  <si>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</si>
  <si>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</si>
  <si>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</si>
  <si>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</si>
  <si>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</si>
  <si>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</si>
  <si>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</si>
  <si>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</si>
  <si>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</si>
  <si>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</si>
  <si>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</si>
  <si>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</si>
  <si>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</si>
  <si>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</si>
  <si>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</si>
  <si>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</si>
  <si>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</si>
  <si>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</si>
  <si>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</si>
  <si>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</si>
  <si>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</si>
  <si>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</si>
  <si>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</si>
  <si>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</si>
  <si>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</si>
  <si>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</si>
  <si>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</si>
  <si>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</si>
  <si>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</si>
  <si>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</si>
  <si>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</si>
  <si>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</si>
  <si>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</si>
  <si>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</si>
  <si>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</si>
  <si>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</si>
  <si>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</si>
  <si>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</si>
  <si>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</si>
  <si>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</si>
  <si>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</si>
  <si>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</si>
  <si>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</si>
  <si>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</si>
  <si>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</si>
  <si>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</si>
  <si>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</si>
  <si>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</si>
  <si>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</si>
  <si>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</si>
  <si>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</si>
  <si>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</si>
  <si>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</si>
  <si>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</si>
  <si>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</si>
  <si>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</si>
  <si>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</si>
  <si>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</si>
  <si>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</si>
  <si>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</si>
  <si>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</si>
  <si>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</si>
  <si>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</si>
  <si>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</si>
  <si>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</si>
  <si>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</si>
  <si>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</si>
  <si>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</si>
  <si>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</si>
  <si>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</si>
  <si>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</si>
  <si>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</si>
  <si>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</si>
  <si>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</si>
  <si>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</si>
  <si>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</si>
  <si>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</si>
  <si>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</si>
  <si>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</si>
  <si>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</si>
  <si>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</si>
  <si>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</si>
  <si>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</si>
  <si>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</si>
  <si>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</si>
  <si>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</si>
  <si>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</si>
  <si>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</si>
  <si>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</si>
  <si>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</si>
  <si>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</si>
  <si>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</si>
  <si>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</si>
  <si>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</si>
  <si>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</si>
  <si>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</si>
  <si>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</si>
  <si>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</si>
  <si>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</si>
  <si>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</si>
  <si>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</si>
  <si>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</si>
  <si>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</si>
  <si>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</si>
  <si>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</si>
  <si>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</si>
  <si>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</si>
  <si>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</si>
  <si>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</si>
  <si>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</si>
  <si>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</si>
  <si>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</si>
  <si>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</si>
  <si>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</si>
  <si>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</si>
  <si>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</si>
  <si>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</si>
  <si>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</si>
  <si>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</si>
  <si>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</si>
  <si>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</si>
  <si>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</si>
  <si>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</si>
  <si>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</si>
  <si>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</si>
  <si>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</si>
  <si>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</si>
  <si>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</si>
  <si>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</si>
  <si>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</si>
  <si>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</si>
  <si>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</si>
  <si>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</si>
  <si>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</si>
  <si>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</si>
  <si>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</si>
  <si>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</si>
  <si>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</si>
  <si>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</si>
  <si>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</si>
  <si>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</si>
  <si>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</si>
  <si>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</si>
  <si>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</si>
  <si>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</si>
  <si>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</si>
  <si>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</si>
  <si>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</si>
  <si>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</si>
  <si>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</si>
  <si>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</si>
  <si>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</si>
  <si>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</si>
  <si>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</si>
  <si>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</si>
  <si>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</si>
  <si>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</si>
  <si>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</si>
  <si>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</si>
  <si>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</si>
  <si>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</si>
  <si>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</si>
  <si>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</si>
  <si>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</si>
  <si>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</si>
  <si>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</si>
  <si>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</si>
  <si>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</si>
  <si>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</si>
  <si>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</si>
  <si>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</si>
  <si>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</si>
  <si>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</si>
  <si>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</si>
  <si>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</si>
  <si>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</si>
  <si>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</si>
  <si>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</si>
  <si>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</si>
  <si>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</si>
  <si>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</si>
  <si>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</si>
  <si>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</si>
  <si>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</si>
  <si>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</si>
  <si>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</si>
  <si>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</si>
  <si>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</si>
  <si>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</si>
  <si>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</si>
  <si>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</si>
  <si>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</si>
  <si>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</si>
  <si>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</si>
  <si>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</si>
  <si>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</si>
  <si>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</si>
  <si>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</si>
  <si>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</si>
  <si>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</si>
  <si>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</si>
  <si>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</si>
  <si>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</si>
  <si>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</si>
  <si>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</si>
  <si>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</si>
  <si>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</si>
  <si>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</si>
  <si>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</si>
  <si>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</si>
  <si>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</si>
  <si>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</si>
  <si>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</si>
  <si>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</si>
  <si>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</si>
  <si>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</si>
  <si>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</si>
  <si>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</si>
  <si>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</si>
  <si>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</si>
  <si>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</si>
  <si>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</si>
  <si>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</si>
  <si>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</si>
  <si>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</si>
  <si>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</si>
  <si>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</si>
  <si>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</si>
  <si>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</si>
  <si>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</si>
  <si>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</si>
  <si>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</si>
  <si>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</si>
  <si>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</si>
  <si>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</si>
  <si>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</si>
  <si>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</si>
  <si>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</si>
  <si>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</si>
  <si>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</si>
  <si>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</si>
  <si>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</si>
  <si>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</si>
  <si>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</si>
  <si>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</si>
  <si>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</si>
  <si>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</si>
  <si>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</si>
  <si>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</si>
  <si>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</si>
  <si>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</si>
  <si>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</si>
  <si>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</si>
  <si>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</si>
  <si>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</si>
  <si>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</si>
  <si>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</si>
  <si>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</si>
  <si>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</si>
  <si>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</si>
  <si>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</si>
  <si>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</si>
  <si>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</si>
  <si>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</si>
  <si>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</si>
  <si>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</si>
  <si>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</si>
  <si>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</si>
  <si>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</si>
  <si>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</si>
  <si>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</si>
  <si>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</si>
  <si>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</si>
  <si>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</si>
  <si>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</si>
  <si>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</si>
  <si>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</si>
  <si>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</si>
  <si>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</si>
  <si>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</si>
  <si>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</si>
  <si>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</si>
  <si>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</si>
  <si>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</si>
  <si>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</si>
  <si>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</si>
  <si>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</si>
  <si>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</si>
  <si>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</si>
  <si>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</si>
  <si>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</si>
  <si>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</si>
  <si>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</si>
  <si>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</si>
  <si>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</si>
  <si>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</si>
  <si>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</si>
  <si>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</si>
  <si>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</si>
  <si>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</si>
  <si>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</si>
  <si>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</si>
  <si>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</si>
  <si>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</si>
  <si>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</si>
  <si>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</si>
  <si>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</si>
  <si>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</si>
  <si>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</si>
  <si>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</si>
  <si>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</si>
  <si>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</si>
  <si>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</si>
  <si>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</si>
  <si>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</si>
  <si>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</si>
  <si>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</si>
  <si>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</si>
  <si>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</si>
  <si>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</si>
  <si>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</si>
  <si>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</si>
  <si>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</si>
  <si>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</si>
  <si>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</si>
  <si>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</si>
  <si>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</si>
  <si>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</si>
  <si>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</si>
  <si>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</si>
  <si>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</si>
  <si>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</si>
  <si>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</si>
  <si>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</si>
  <si>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</si>
  <si>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</si>
  <si>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</si>
  <si>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</si>
  <si>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</si>
  <si>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</si>
  <si>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</si>
  <si>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</si>
  <si>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</si>
  <si>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</si>
  <si>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</si>
  <si>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</si>
  <si>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</si>
  <si>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</si>
  <si>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</si>
  <si>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</si>
  <si>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</si>
  <si>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</si>
  <si>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</si>
  <si>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</si>
  <si>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</si>
  <si>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</si>
  <si>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</si>
  <si>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</si>
  <si>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</si>
  <si>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</si>
  <si>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</si>
  <si>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</si>
  <si>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</si>
  <si>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</si>
  <si>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</si>
  <si>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</si>
  <si>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</si>
  <si>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</si>
  <si>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</si>
  <si>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</si>
  <si>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</si>
  <si>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</si>
  <si>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</si>
  <si>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</si>
  <si>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</si>
  <si>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</si>
  <si>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</si>
  <si>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</si>
  <si>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</si>
  <si>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</si>
  <si>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</si>
  <si>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</si>
  <si>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</si>
  <si>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</si>
  <si>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</si>
  <si>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</si>
  <si>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</si>
  <si>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</si>
  <si>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</si>
  <si>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</si>
  <si>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</si>
  <si>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</si>
  <si>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</si>
  <si>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</si>
  <si>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</si>
  <si>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</si>
  <si>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</si>
  <si>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</si>
  <si>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</si>
  <si>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</si>
  <si>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</si>
  <si>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</si>
  <si>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</si>
  <si>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</si>
  <si>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</si>
  <si>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</si>
  <si>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</si>
  <si>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</si>
  <si>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</si>
  <si>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</si>
  <si>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</si>
  <si>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</si>
  <si>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</si>
  <si>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</si>
  <si>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</si>
  <si>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</si>
  <si>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</si>
  <si>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</si>
  <si>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</si>
  <si>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</si>
  <si>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</si>
  <si>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</si>
  <si>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</si>
  <si>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</si>
  <si>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</si>
  <si>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</si>
  <si>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</si>
  <si>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</si>
  <si>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</si>
  <si>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</si>
  <si>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</si>
  <si>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</si>
  <si>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</si>
  <si>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</si>
  <si>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</si>
  <si>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</si>
  <si>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</si>
  <si>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</si>
  <si>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</si>
  <si>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</si>
  <si>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</si>
  <si>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</si>
  <si>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</si>
  <si>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</si>
  <si>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</si>
  <si>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</si>
  <si>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</si>
  <si>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</si>
  <si>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</si>
  <si>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</si>
  <si>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</si>
  <si>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</si>
  <si>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</si>
  <si>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</si>
  <si>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</si>
  <si>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</si>
  <si>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</si>
  <si>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</si>
  <si>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</si>
  <si>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</si>
  <si>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</si>
  <si>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</si>
  <si>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</si>
  <si>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</si>
  <si>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</si>
  <si>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</si>
  <si>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</si>
  <si>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</si>
  <si>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</si>
  <si>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</si>
  <si>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</si>
  <si>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</si>
  <si>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</si>
  <si>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</si>
  <si>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</si>
  <si>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</si>
  <si>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</si>
  <si>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</si>
  <si>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</si>
  <si>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</si>
  <si>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</si>
  <si>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</si>
  <si>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</si>
  <si>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</si>
  <si>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</si>
  <si>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</si>
  <si>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</si>
  <si>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</si>
  <si>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</si>
  <si>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</si>
  <si>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</si>
  <si>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</si>
  <si>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</si>
  <si>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</si>
  <si>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</si>
  <si>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</si>
  <si>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</si>
  <si>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</si>
  <si>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</si>
  <si>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</si>
  <si>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</si>
  <si>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</si>
  <si>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</si>
  <si>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</si>
  <si>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</si>
  <si>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</si>
  <si>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</si>
  <si>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</si>
  <si>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</si>
  <si>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</si>
  <si>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</si>
  <si>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</si>
  <si>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</si>
  <si>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</si>
  <si>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</si>
  <si>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</si>
  <si>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</si>
  <si>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</si>
  <si>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</si>
  <si>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</si>
  <si>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</si>
  <si>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</si>
  <si>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</si>
  <si>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</si>
  <si>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</si>
  <si>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</si>
  <si>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</si>
  <si>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</si>
  <si>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</si>
  <si>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</si>
  <si>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</si>
  <si>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</si>
  <si>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</si>
  <si>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</si>
  <si>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</si>
  <si>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</si>
  <si>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</si>
  <si>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</si>
  <si>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</si>
  <si>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</si>
  <si>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</si>
  <si>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</si>
  <si>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</si>
  <si>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</si>
  <si>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</si>
  <si>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</si>
  <si>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</si>
  <si>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</si>
  <si>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</si>
  <si>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</si>
  <si>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</si>
  <si>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</si>
  <si>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</si>
  <si>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</si>
  <si>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</si>
  <si>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</si>
  <si>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</si>
  <si>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</si>
  <si>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</si>
  <si>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</si>
  <si>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</si>
  <si>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</si>
  <si>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</si>
  <si>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</si>
  <si>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</si>
  <si>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</si>
  <si>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</si>
  <si>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</si>
  <si>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</si>
  <si>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</si>
  <si>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</si>
  <si>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</si>
  <si>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</si>
  <si>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</si>
  <si>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</si>
  <si>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</si>
  <si>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</si>
  <si>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</si>
  <si>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</si>
  <si>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</si>
  <si>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</si>
  <si>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</si>
  <si>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</si>
  <si>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</si>
  <si>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</si>
  <si>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</si>
  <si>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</si>
  <si>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</si>
  <si>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</si>
  <si>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</si>
  <si>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</si>
  <si>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</si>
  <si>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</si>
  <si>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</si>
  <si>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</si>
  <si>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</si>
  <si>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</si>
  <si>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</si>
  <si>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</si>
  <si>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</si>
  <si>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</si>
  <si>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</si>
  <si>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</si>
  <si>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</si>
  <si>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</si>
  <si>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</si>
  <si>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</si>
  <si>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</si>
  <si>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</si>
  <si>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</si>
  <si>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</si>
  <si>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</si>
  <si>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</si>
  <si>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</si>
  <si>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</si>
  <si>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</si>
  <si>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</si>
  <si>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</si>
  <si>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</si>
  <si>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</si>
  <si>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</si>
  <si>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</si>
  <si>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</si>
  <si>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</si>
  <si>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</si>
  <si>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</si>
  <si>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</si>
  <si>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</si>
  <si>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</si>
  <si>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</si>
  <si>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</si>
  <si>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</si>
  <si>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</si>
  <si>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</si>
  <si>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</si>
  <si>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</si>
  <si>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</si>
  <si>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</si>
  <si>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</si>
  <si>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</si>
  <si>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</si>
  <si>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</si>
  <si>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</si>
  <si>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</si>
  <si>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</si>
  <si>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</si>
  <si>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</si>
  <si>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</si>
  <si>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</si>
  <si>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</si>
  <si>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</si>
  <si>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</si>
  <si>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</si>
  <si>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</si>
  <si>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</si>
  <si>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</si>
  <si>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</si>
  <si>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</si>
  <si>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</si>
  <si>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</si>
  <si>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</si>
  <si>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</si>
  <si>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</si>
  <si>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</si>
  <si>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</si>
  <si>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</si>
  <si>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</si>
  <si>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</si>
  <si>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</si>
  <si>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</si>
  <si>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</si>
  <si>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</si>
  <si>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</si>
  <si>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</si>
  <si>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</si>
  <si>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</si>
  <si>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</si>
  <si>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</si>
  <si>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</si>
  <si>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</si>
  <si>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</si>
  <si>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</si>
  <si>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</si>
  <si>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</si>
  <si>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</si>
  <si>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</si>
  <si>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</si>
  <si>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</si>
  <si>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</si>
  <si>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</si>
  <si>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</si>
  <si>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</si>
  <si>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</si>
  <si>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</si>
  <si>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</si>
  <si>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</si>
  <si>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</si>
  <si>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</si>
  <si>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</si>
  <si>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</si>
  <si>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</si>
  <si>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</si>
  <si>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</si>
  <si>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</si>
  <si>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</si>
  <si>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</si>
  <si>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</si>
  <si>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</si>
  <si>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</si>
  <si>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</si>
  <si>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</si>
  <si>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</si>
  <si>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</si>
  <si>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</si>
  <si>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</si>
  <si>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</si>
  <si>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</si>
  <si>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</si>
  <si>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</si>
  <si>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</si>
  <si>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</si>
  <si>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</si>
  <si>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</si>
  <si>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</si>
  <si>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</si>
  <si>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</si>
  <si>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</si>
  <si>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</si>
  <si>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</si>
  <si>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</si>
  <si>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</si>
  <si>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</si>
  <si>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</si>
  <si>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</si>
  <si>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</si>
  <si>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</si>
  <si>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</si>
  <si>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</si>
  <si>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</si>
  <si>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</si>
  <si>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</si>
  <si>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</si>
  <si>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</si>
  <si>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</si>
  <si>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</si>
  <si>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</si>
  <si>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</si>
  <si>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</si>
  <si>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</si>
  <si>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</si>
  <si>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</si>
  <si>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</si>
  <si>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</si>
  <si>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</si>
  <si>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</si>
  <si>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</si>
  <si>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</si>
  <si>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</si>
  <si>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</si>
  <si>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</si>
  <si>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</si>
  <si>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</si>
  <si>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</si>
  <si>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</si>
  <si>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</si>
  <si>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</si>
  <si>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</si>
  <si>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</si>
  <si>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</si>
  <si>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</si>
  <si>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</si>
  <si>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</si>
  <si>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</si>
  <si>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</si>
  <si>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</si>
  <si>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</si>
  <si>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</si>
  <si>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</si>
  <si>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</si>
  <si>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</si>
  <si>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</si>
  <si>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</si>
  <si>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</si>
  <si>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</si>
  <si>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</si>
  <si>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</si>
  <si>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</si>
  <si>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</si>
  <si>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</si>
  <si>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</si>
  <si>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</si>
  <si>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</si>
  <si>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</si>
  <si>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</si>
  <si>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</si>
  <si>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</si>
  <si>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</si>
  <si>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</si>
  <si>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</si>
  <si>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</si>
  <si>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</si>
  <si>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</si>
  <si>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</si>
  <si>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</si>
  <si>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</si>
  <si>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</si>
  <si>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</si>
  <si>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</si>
  <si>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</si>
  <si>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</si>
  <si>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</si>
  <si>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</si>
  <si>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</si>
  <si>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</si>
  <si>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</si>
  <si>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</si>
  <si>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</si>
  <si>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</si>
  <si>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</si>
  <si>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</si>
  <si>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</si>
  <si>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</si>
  <si>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</si>
  <si>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</si>
  <si>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</si>
  <si>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</si>
  <si>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</si>
  <si>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</si>
  <si>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</si>
  <si>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</si>
  <si>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</si>
  <si>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</si>
  <si>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</si>
  <si>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</si>
  <si>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</si>
  <si>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</si>
  <si>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</si>
  <si>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</si>
  <si>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</si>
  <si>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</si>
  <si>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</si>
  <si>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</si>
  <si>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</si>
  <si>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</si>
  <si>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</si>
  <si>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</si>
  <si>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</si>
  <si>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</si>
  <si>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</si>
  <si>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</si>
  <si>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</si>
  <si>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</si>
  <si>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</si>
  <si>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</si>
  <si>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</si>
  <si>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</si>
  <si>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</si>
  <si>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</si>
  <si>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</si>
  <si>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</si>
  <si>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</si>
  <si>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</si>
  <si>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</si>
  <si>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</si>
  <si>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</si>
  <si>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</si>
  <si>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</si>
  <si>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</si>
  <si>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</si>
  <si>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</si>
  <si>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</si>
  <si>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</si>
  <si>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</si>
  <si>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</si>
  <si>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</si>
  <si>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</si>
  <si>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</si>
  <si>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</si>
  <si>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</si>
  <si>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</si>
  <si>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</si>
  <si>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</si>
  <si>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</si>
  <si>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</si>
  <si>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</si>
  <si>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</si>
  <si>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</si>
  <si>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</si>
  <si>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</si>
  <si>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</si>
  <si>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</si>
  <si>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</si>
  <si>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</si>
  <si>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</si>
  <si>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</si>
  <si>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</si>
  <si>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</si>
  <si>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</si>
  <si>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</si>
  <si>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</si>
  <si>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</si>
  <si>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</si>
  <si>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</si>
  <si>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</si>
  <si>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</si>
  <si>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</si>
  <si>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</si>
  <si>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</si>
  <si>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</si>
  <si>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</si>
  <si>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</si>
  <si>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</si>
  <si>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</si>
  <si>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</si>
  <si>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</si>
  <si>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</si>
  <si>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</si>
  <si>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</si>
  <si>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</si>
  <si>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</si>
  <si>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</si>
  <si>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</si>
  <si>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</si>
  <si>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</si>
  <si>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</si>
  <si>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</si>
  <si>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</si>
  <si>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</si>
  <si>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</si>
  <si>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</si>
  <si>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</si>
  <si>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</si>
  <si>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</si>
  <si>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</si>
  <si>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</si>
  <si>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</si>
  <si>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</si>
  <si>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</si>
  <si>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</si>
  <si>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</si>
  <si>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</si>
  <si>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</si>
  <si>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</si>
  <si>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</si>
  <si>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</si>
  <si>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</si>
  <si>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</si>
  <si>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</si>
  <si>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</si>
  <si>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</si>
  <si>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</si>
  <si>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</si>
  <si>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</si>
  <si>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</si>
  <si>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</si>
  <si>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</si>
  <si>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</si>
  <si>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</si>
  <si>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</si>
  <si>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</si>
  <si>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</si>
  <si>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</si>
  <si>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</si>
  <si>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</si>
  <si>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</si>
  <si>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</si>
  <si>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</si>
  <si>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</si>
  <si>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</si>
  <si>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</si>
  <si>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</si>
  <si>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</si>
  <si>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</si>
  <si>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</si>
  <si>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</si>
  <si>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</si>
  <si>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</si>
  <si>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</si>
  <si>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</si>
  <si>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</si>
  <si>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</si>
  <si>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</si>
  <si>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</si>
  <si>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</si>
  <si>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</si>
  <si>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</si>
  <si>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</si>
  <si>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</si>
  <si>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</si>
  <si>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</si>
  <si>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</si>
  <si>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</si>
  <si>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</si>
  <si>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</si>
  <si>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</si>
  <si>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</si>
  <si>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</si>
  <si>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</si>
  <si>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</si>
  <si>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</si>
  <si>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</si>
  <si>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</si>
  <si>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</si>
  <si>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</si>
  <si>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</si>
  <si>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</si>
  <si>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</si>
  <si>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</si>
  <si>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</si>
  <si>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</si>
  <si>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</si>
  <si>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</si>
  <si>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</si>
  <si>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</si>
  <si>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</si>
  <si>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</si>
  <si>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</si>
  <si>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</si>
  <si>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</si>
  <si>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</si>
  <si>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</si>
  <si>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</si>
  <si>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</si>
  <si>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</si>
  <si>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</si>
  <si>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</si>
  <si>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</si>
  <si>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</si>
  <si>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</si>
  <si>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</si>
  <si>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</si>
  <si>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</si>
  <si>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</si>
  <si>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</si>
  <si>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</si>
  <si>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</si>
  <si>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</si>
  <si>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</si>
  <si>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</si>
  <si>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</si>
  <si>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</si>
  <si>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</si>
  <si>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</si>
  <si>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</si>
  <si>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</si>
  <si>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</si>
  <si>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</si>
  <si>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</si>
  <si>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</si>
  <si>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</si>
  <si>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</si>
  <si>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</si>
  <si>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</si>
  <si>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</si>
  <si>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</si>
  <si>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</si>
  <si>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</si>
  <si>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</si>
  <si>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</si>
  <si>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</si>
  <si>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</si>
  <si>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</si>
  <si>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</si>
  <si>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</si>
  <si>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</si>
  <si>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</si>
  <si>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</si>
  <si>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</si>
  <si>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</si>
  <si>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</si>
  <si>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</si>
  <si>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</si>
  <si>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</si>
  <si>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</si>
  <si>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</si>
  <si>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</si>
  <si>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</si>
  <si>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</si>
  <si>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</si>
  <si>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</si>
  <si>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</si>
  <si>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</si>
  <si>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</si>
  <si>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</si>
  <si>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</si>
  <si>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</si>
  <si>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</si>
  <si>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</si>
  <si>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</si>
  <si>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</si>
  <si>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</si>
  <si>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</si>
  <si>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</si>
  <si>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</si>
  <si>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</si>
  <si>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</si>
  <si>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</si>
  <si>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</si>
  <si>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</si>
  <si>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</si>
  <si>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</si>
  <si>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</si>
  <si>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</si>
  <si>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</si>
  <si>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</si>
  <si>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</si>
  <si>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</si>
  <si>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</si>
  <si>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</si>
  <si>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</si>
  <si>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</si>
  <si>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</si>
  <si>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</si>
  <si>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</si>
  <si>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</si>
  <si>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</si>
  <si>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</si>
  <si>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</si>
  <si>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</si>
  <si>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</si>
  <si>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</si>
  <si>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</si>
  <si>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</si>
  <si>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</si>
  <si>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</si>
  <si>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</si>
  <si>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</si>
  <si>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</si>
  <si>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</si>
  <si>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</si>
  <si>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</si>
  <si>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</si>
  <si>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</si>
  <si>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</si>
  <si>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</si>
  <si>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</si>
  <si>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</si>
  <si>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</si>
  <si>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</si>
  <si>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</si>
  <si>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</si>
  <si>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</si>
  <si>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</si>
  <si>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</si>
  <si>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</si>
  <si>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</si>
  <si>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</si>
  <si>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</si>
  <si>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</si>
  <si>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</si>
  <si>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</si>
  <si>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</si>
  <si>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</si>
  <si>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</si>
  <si>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</si>
  <si>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</si>
  <si>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</si>
  <si>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</si>
  <si>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</si>
  <si>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</si>
  <si>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</si>
  <si>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</si>
  <si>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</si>
  <si>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</si>
  <si>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</si>
  <si>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</si>
  <si>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</si>
  <si>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</si>
  <si>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</si>
  <si>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</si>
  <si>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</si>
  <si>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</si>
  <si>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</si>
  <si>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</si>
  <si>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</si>
  <si>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</si>
  <si>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</si>
  <si>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</si>
  <si>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</si>
  <si>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</si>
  <si>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</si>
  <si>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</si>
  <si>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</si>
  <si>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</si>
  <si>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</si>
  <si>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</si>
  <si>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</si>
  <si>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</si>
  <si>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</si>
  <si>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</si>
  <si>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</si>
  <si>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</si>
  <si>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</si>
  <si>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</si>
  <si>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</si>
  <si>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</si>
  <si>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</si>
  <si>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</si>
  <si>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</si>
  <si>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</si>
  <si>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</si>
  <si>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</si>
  <si>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</si>
  <si>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</si>
  <si>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</si>
  <si>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</si>
  <si>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</si>
  <si>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</si>
  <si>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</si>
  <si>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</si>
  <si>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</si>
  <si>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</si>
  <si>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</si>
  <si>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</si>
  <si>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</si>
  <si>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</si>
  <si>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</si>
  <si>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</si>
  <si>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</si>
  <si>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</si>
  <si>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</si>
  <si>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</si>
  <si>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</si>
  <si>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</si>
  <si>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</si>
  <si>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</si>
  <si>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</si>
  <si>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</si>
  <si>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</si>
  <si>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</si>
  <si>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</si>
  <si>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</si>
  <si>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</si>
  <si>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</si>
  <si>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</si>
  <si>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</si>
  <si>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</si>
  <si>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</si>
  <si>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</si>
  <si>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</si>
  <si>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</si>
  <si>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</si>
  <si>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</si>
  <si>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</si>
  <si>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</si>
  <si>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</si>
  <si>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</si>
  <si>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</si>
  <si>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</si>
  <si>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</si>
  <si>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</si>
  <si>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</si>
  <si>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</si>
  <si>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</si>
  <si>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</si>
  <si>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</si>
  <si>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</si>
  <si>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</si>
  <si>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</si>
  <si>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</si>
  <si>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</si>
  <si>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</si>
  <si>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</si>
  <si>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</si>
  <si>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</si>
  <si>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</si>
  <si>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</si>
  <si>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</si>
  <si>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</si>
  <si>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</si>
  <si>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</si>
  <si>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</si>
  <si>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</si>
  <si>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</si>
  <si>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</si>
  <si>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</si>
  <si>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</si>
  <si>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</si>
  <si>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</si>
  <si>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</si>
  <si>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</si>
  <si>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</si>
  <si>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</si>
  <si>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</si>
  <si>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</si>
  <si>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</si>
  <si>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</si>
  <si>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</si>
  <si>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</si>
  <si>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</si>
  <si>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</si>
  <si>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</si>
  <si>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</si>
  <si>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</si>
  <si>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</si>
  <si>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</si>
  <si>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</si>
  <si>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</si>
  <si>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</si>
  <si>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</si>
  <si>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</si>
  <si>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</si>
  <si>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</si>
  <si>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</si>
  <si>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</si>
  <si>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</si>
  <si>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</si>
  <si>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</si>
  <si>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</si>
  <si>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</si>
  <si>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</si>
  <si>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</si>
  <si>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</si>
  <si>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</si>
  <si>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</si>
  <si>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</si>
  <si>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</si>
  <si>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</si>
  <si>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</si>
  <si>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</si>
  <si>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</si>
  <si>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</si>
  <si>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</si>
  <si>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</si>
  <si>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</si>
  <si>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</si>
  <si>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</si>
  <si>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</si>
  <si>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</si>
  <si>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</si>
  <si>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</si>
  <si>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</si>
  <si>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</si>
  <si>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</si>
  <si>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</si>
  <si>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</si>
  <si>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</si>
  <si>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</si>
  <si>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</si>
  <si>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</si>
  <si>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</si>
  <si>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</si>
  <si>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</si>
  <si>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</si>
  <si>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</si>
  <si>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</si>
  <si>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</si>
  <si>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</si>
  <si>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</si>
  <si>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</si>
  <si>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</si>
  <si>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</si>
  <si>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</si>
  <si>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</si>
  <si>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</si>
  <si>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</si>
  <si>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</si>
  <si>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</si>
  <si>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</si>
  <si>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</si>
  <si>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</si>
  <si>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</si>
  <si>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</si>
  <si>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</si>
  <si>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</si>
  <si>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</si>
  <si>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</si>
  <si>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</si>
  <si>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</si>
  <si>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</si>
  <si>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</si>
  <si>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</si>
  <si>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</si>
  <si>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</si>
  <si>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</si>
  <si>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</si>
  <si>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</si>
  <si>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</si>
  <si>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</si>
  <si>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</si>
  <si>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</si>
  <si>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</si>
  <si>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</si>
  <si>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</si>
  <si>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</si>
  <si>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</si>
  <si>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</si>
  <si>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</si>
  <si>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</si>
  <si>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</si>
  <si>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</si>
  <si>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</si>
  <si>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</si>
  <si>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</si>
  <si>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</si>
  <si>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</si>
  <si>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</si>
  <si>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</si>
  <si>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</si>
  <si>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</si>
  <si>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</si>
  <si>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</si>
  <si>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</si>
  <si>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</si>
  <si>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</si>
  <si>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</si>
  <si>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</si>
  <si>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</si>
  <si>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</si>
  <si>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</si>
  <si>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</si>
  <si>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</si>
  <si>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</si>
  <si>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</si>
  <si>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</si>
  <si>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</si>
  <si>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</si>
  <si>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</si>
  <si>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</si>
  <si>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</si>
  <si>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</si>
  <si>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</si>
  <si>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</si>
  <si>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</si>
  <si>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</si>
  <si>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</si>
  <si>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</si>
  <si>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</si>
  <si>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</si>
  <si>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</si>
  <si>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</si>
  <si>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</si>
  <si>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</si>
  <si>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</si>
  <si>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</si>
  <si>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</si>
  <si>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</si>
  <si>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</si>
  <si>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</si>
  <si>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</si>
  <si>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</si>
  <si>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</si>
  <si>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</si>
  <si>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</si>
  <si>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</si>
  <si>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</si>
  <si>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</si>
  <si>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</si>
  <si>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</si>
  <si>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</si>
  <si>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</si>
  <si>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</si>
  <si>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</si>
  <si>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</si>
  <si>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</si>
  <si>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</si>
  <si>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</si>
  <si>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</si>
  <si>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</si>
  <si>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</si>
  <si>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</si>
  <si>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</si>
  <si>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</si>
  <si>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</si>
  <si>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</si>
  <si>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</si>
  <si>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</si>
  <si>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</si>
  <si>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</si>
  <si>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</si>
  <si>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</si>
  <si>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</si>
  <si>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</si>
  <si>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</si>
  <si>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</si>
  <si>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</si>
  <si>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</si>
  <si>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</si>
  <si>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</si>
  <si>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</si>
  <si>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</si>
  <si>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</si>
  <si>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</si>
  <si>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</si>
  <si>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</si>
  <si>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</si>
  <si>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</si>
  <si>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</si>
  <si>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</si>
  <si>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</si>
  <si>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</si>
  <si>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</si>
  <si>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</si>
  <si>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</si>
  <si>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</si>
  <si>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</si>
  <si>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</si>
  <si>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</si>
  <si>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</si>
  <si>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</si>
  <si>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</si>
  <si>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</si>
  <si>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</si>
  <si>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</si>
  <si>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</si>
  <si>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</si>
  <si>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</si>
  <si>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</si>
  <si>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</si>
  <si>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</si>
  <si>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</si>
  <si>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</si>
  <si>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</si>
  <si>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</si>
  <si>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</si>
  <si>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</si>
  <si>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</si>
  <si>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</si>
  <si>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</si>
  <si>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</si>
  <si>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</si>
  <si>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</si>
  <si>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</si>
  <si>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</si>
  <si>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</si>
  <si>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</si>
  <si>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</si>
  <si>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</si>
  <si>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</si>
  <si>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</si>
  <si>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</si>
  <si>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</si>
  <si>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</si>
  <si>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</si>
  <si>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</si>
  <si>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</si>
  <si>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</si>
  <si>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</si>
  <si>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</si>
  <si>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</si>
  <si>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</si>
  <si>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</si>
  <si>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</si>
  <si>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</si>
  <si>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</si>
  <si>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</si>
  <si>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</si>
  <si>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</si>
  <si>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</si>
  <si>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</si>
  <si>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</si>
  <si>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</si>
  <si>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</si>
  <si>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</si>
  <si>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</si>
  <si>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</si>
  <si>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</si>
  <si>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</si>
  <si>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</si>
  <si>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</si>
  <si>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</si>
  <si>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</si>
  <si>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</si>
  <si>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</si>
  <si>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</si>
  <si>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</si>
  <si>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</si>
  <si>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</si>
  <si>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</si>
  <si>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</si>
  <si>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</si>
  <si>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</si>
  <si>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</si>
  <si>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</si>
  <si>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</si>
  <si>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</si>
  <si>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</si>
  <si>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</si>
  <si>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</si>
  <si>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</si>
  <si>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</si>
  <si>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</si>
  <si>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</si>
  <si>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</si>
  <si>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</si>
  <si>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</si>
  <si>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</si>
  <si>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</si>
  <si>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</si>
  <si>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</si>
  <si>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</si>
  <si>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</si>
  <si>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</si>
  <si>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</si>
  <si>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</si>
  <si>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</si>
  <si>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</si>
  <si>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</si>
  <si>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</si>
  <si>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</si>
  <si>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</si>
  <si>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</si>
  <si>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</si>
  <si>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</si>
  <si>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</si>
  <si>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</si>
  <si>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</si>
  <si>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</si>
  <si>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</si>
  <si>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</si>
  <si>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</si>
  <si>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</si>
  <si>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</si>
  <si>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</si>
  <si>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</si>
  <si>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</si>
  <si>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</si>
  <si>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</si>
  <si>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</si>
  <si>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</si>
  <si>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</si>
  <si>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</si>
  <si>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</si>
  <si>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</si>
  <si>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</si>
  <si>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</si>
  <si>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</si>
  <si>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</si>
  <si>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</si>
  <si>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</si>
  <si>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</si>
  <si>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</si>
  <si>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</si>
  <si>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</si>
  <si>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</si>
  <si>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</si>
  <si>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</si>
  <si>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</si>
  <si>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</si>
  <si>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</si>
  <si>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</si>
  <si>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</si>
  <si>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</si>
  <si>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</si>
  <si>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</si>
  <si>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</si>
  <si>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</si>
  <si>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</si>
  <si>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</si>
  <si>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</si>
  <si>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</si>
  <si>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</si>
  <si>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</si>
  <si>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</si>
  <si>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</si>
  <si>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</si>
  <si>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</si>
  <si>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</si>
  <si>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</si>
  <si>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</si>
  <si>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</si>
  <si>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</si>
  <si>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</si>
  <si>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</si>
  <si>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</si>
  <si>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</si>
  <si>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</si>
  <si>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</si>
  <si>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</si>
  <si>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</si>
  <si>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</si>
  <si>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</si>
  <si>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</si>
  <si>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</si>
  <si>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</si>
  <si>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</si>
  <si>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</si>
  <si>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</si>
  <si>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</si>
  <si>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</si>
  <si>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</si>
  <si>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</si>
  <si>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</si>
  <si>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</si>
  <si>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</si>
  <si>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</si>
  <si>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</si>
  <si>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</si>
  <si>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</si>
  <si>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</si>
  <si>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</si>
  <si>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</si>
  <si>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</si>
  <si>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</si>
  <si>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</si>
  <si>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</si>
  <si>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</si>
  <si>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</si>
  <si>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</si>
  <si>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</si>
  <si>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</si>
  <si>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</si>
  <si>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</si>
  <si>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</si>
  <si>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</si>
  <si>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</si>
  <si>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</si>
  <si>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</si>
  <si>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</si>
  <si>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</si>
  <si>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</si>
  <si>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</si>
  <si>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</si>
  <si>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</si>
  <si>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</si>
  <si>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</si>
  <si>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</si>
  <si>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</si>
  <si>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</si>
  <si>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</si>
  <si>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</si>
  <si>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</si>
  <si>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</si>
  <si>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</si>
  <si>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</si>
  <si>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</si>
  <si>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</si>
  <si>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</si>
  <si>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</si>
  <si>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</si>
  <si>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</si>
  <si>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</si>
  <si>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</si>
  <si>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</si>
  <si>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</si>
  <si>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</si>
  <si>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</si>
  <si>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</si>
  <si>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</si>
  <si>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</si>
  <si>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</si>
  <si>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</si>
  <si>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</si>
  <si>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</si>
  <si>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</si>
  <si>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</si>
  <si>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</si>
  <si>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</si>
  <si>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</si>
  <si>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</si>
  <si>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</si>
  <si>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</si>
  <si>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</si>
  <si>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</si>
  <si>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</si>
  <si>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</si>
  <si>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</si>
  <si>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</si>
  <si>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</si>
  <si>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</si>
  <si>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</si>
  <si>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</si>
  <si>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</si>
  <si>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</si>
  <si>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</si>
  <si>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</si>
  <si>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</si>
  <si>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</si>
  <si>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</si>
  <si>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</si>
  <si>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</si>
  <si>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</si>
  <si>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</si>
  <si>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</si>
  <si>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</si>
  <si>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</si>
  <si>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</si>
  <si>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</si>
  <si>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</si>
  <si>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</si>
  <si>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</si>
  <si>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</si>
  <si>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</si>
  <si>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</si>
  <si>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</si>
  <si>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</si>
  <si>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</si>
  <si>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</si>
  <si>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</si>
  <si>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</si>
  <si>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</si>
  <si>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</si>
  <si>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</si>
  <si>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</si>
  <si>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</si>
  <si>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</si>
  <si>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</si>
  <si>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</si>
  <si>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</si>
  <si>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</si>
  <si>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</si>
  <si>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</si>
  <si>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</si>
  <si>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</si>
  <si>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</si>
  <si>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</si>
  <si>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</si>
  <si>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</si>
  <si>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</si>
  <si>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</si>
  <si>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</si>
  <si>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</si>
  <si>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</si>
  <si>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</si>
  <si>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</si>
  <si>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</si>
  <si>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</si>
  <si>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</si>
  <si>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</si>
  <si>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</si>
  <si>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</si>
  <si>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</si>
  <si>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</si>
  <si>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</si>
  <si>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</si>
  <si>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</si>
  <si>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</si>
  <si>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</si>
  <si>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</si>
  <si>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</si>
  <si>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</si>
  <si>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</si>
  <si>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</si>
  <si>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</si>
  <si>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</si>
  <si>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</si>
  <si>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</si>
  <si>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</si>
  <si>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</si>
  <si>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</si>
  <si>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</si>
  <si>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</si>
  <si>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</si>
  <si>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</si>
  <si>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</si>
  <si>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</si>
  <si>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</si>
  <si>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</si>
  <si>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</si>
  <si>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</si>
  <si>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</si>
  <si>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</si>
  <si>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</si>
  <si>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</si>
  <si>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</si>
  <si>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</si>
  <si>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</si>
  <si>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</si>
  <si>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</si>
  <si>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</si>
  <si>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</si>
  <si>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</si>
  <si>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</si>
  <si>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</si>
  <si>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</si>
  <si>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</si>
  <si>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</si>
  <si>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</si>
  <si>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</si>
  <si>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</si>
  <si>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</si>
  <si>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</si>
  <si>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</si>
  <si>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</si>
  <si>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</si>
  <si>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</si>
  <si>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</si>
  <si>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</si>
  <si>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</si>
  <si>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</si>
  <si>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</si>
  <si>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</si>
  <si>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</si>
  <si>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</si>
  <si>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</si>
  <si>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</si>
  <si>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</si>
  <si>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</si>
  <si>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</si>
  <si>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</si>
  <si>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</si>
  <si>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</si>
  <si>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</si>
  <si>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</si>
  <si>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</si>
  <si>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</si>
  <si>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</si>
  <si>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</si>
  <si>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</si>
  <si>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</si>
  <si>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</si>
  <si>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</si>
  <si>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</si>
  <si>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</si>
  <si>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</si>
  <si>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</si>
  <si>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</si>
  <si>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</si>
  <si>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</si>
  <si>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</si>
  <si>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</si>
  <si>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</si>
  <si>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</si>
  <si>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</si>
  <si>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</si>
  <si>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</si>
  <si>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</si>
  <si>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</si>
  <si>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</si>
  <si>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</si>
  <si>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</si>
  <si>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</si>
  <si>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</si>
  <si>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</si>
  <si>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</si>
  <si>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</si>
  <si>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</si>
  <si>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</si>
  <si>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</si>
  <si>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</si>
  <si>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</si>
  <si>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</si>
  <si>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</si>
  <si>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</si>
  <si>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</si>
  <si>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</si>
  <si>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</si>
  <si>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</si>
  <si>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</si>
  <si>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</si>
  <si>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</si>
  <si>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</si>
  <si>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</si>
  <si>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</si>
  <si>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</si>
  <si>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</si>
  <si>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</si>
  <si>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</si>
  <si>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</si>
  <si>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</si>
  <si>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</si>
  <si>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</si>
  <si>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</si>
  <si>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</si>
  <si>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</si>
  <si>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</si>
  <si>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</si>
  <si>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</si>
  <si>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</si>
  <si>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</si>
  <si>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</si>
  <si>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</si>
  <si>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</si>
  <si>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</si>
  <si>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</si>
  <si>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</si>
  <si>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</si>
  <si>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</si>
  <si>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</si>
  <si>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</si>
  <si>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</si>
  <si>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</si>
  <si>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</si>
  <si>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</si>
  <si>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</si>
  <si>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</si>
  <si>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</si>
  <si>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</si>
  <si>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</si>
  <si>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</si>
  <si>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</si>
  <si>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</si>
  <si>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</si>
  <si>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</si>
  <si>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</si>
  <si>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</si>
  <si>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</si>
  <si>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</si>
  <si>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</si>
  <si>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</si>
  <si>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</si>
  <si>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</si>
  <si>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</si>
  <si>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</si>
  <si>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</si>
  <si>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</si>
  <si>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</si>
  <si>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</si>
  <si>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</si>
  <si>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</si>
  <si>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</si>
  <si>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</si>
  <si>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</si>
  <si>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</si>
  <si>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</si>
  <si>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</si>
  <si>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</si>
  <si>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</si>
  <si>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</si>
  <si>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</si>
  <si>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</si>
  <si>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</si>
  <si>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</si>
  <si>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</si>
  <si>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</si>
  <si>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</si>
  <si>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</si>
  <si>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</si>
  <si>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</si>
  <si>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</si>
  <si>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</si>
  <si>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</si>
  <si>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</si>
  <si>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</si>
  <si>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</si>
  <si>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</si>
  <si>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</si>
  <si>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</si>
  <si>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</si>
  <si>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</si>
  <si>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</si>
  <si>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</si>
  <si>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</si>
  <si>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</si>
  <si>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</si>
  <si>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</si>
  <si>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</si>
  <si>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</si>
  <si>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</si>
  <si>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</si>
  <si>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</si>
  <si>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</si>
  <si>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</si>
  <si>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</si>
  <si>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</si>
  <si>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</si>
  <si>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</si>
  <si>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</si>
  <si>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</si>
  <si>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</si>
  <si>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</si>
  <si>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</si>
  <si>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</si>
  <si>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</si>
  <si>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</si>
  <si>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</si>
  <si>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</si>
  <si>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</si>
  <si>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</si>
  <si>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</si>
  <si>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</si>
  <si>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</si>
  <si>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</si>
  <si>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</si>
  <si>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</si>
  <si>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</si>
  <si>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</si>
  <si>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</si>
  <si>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</si>
  <si>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</si>
  <si>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</si>
  <si>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</si>
  <si>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</si>
  <si>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</si>
  <si>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</si>
  <si>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</si>
  <si>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</si>
  <si>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</si>
  <si>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</si>
  <si>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</si>
  <si>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</si>
  <si>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</si>
  <si>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</si>
  <si>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</si>
  <si>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</si>
  <si>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</si>
  <si>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</si>
  <si>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</si>
  <si>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</si>
  <si>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</si>
  <si>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</si>
  <si>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</si>
  <si>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</si>
  <si>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</si>
  <si>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</si>
  <si>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</si>
  <si>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</si>
  <si>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</si>
  <si>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</si>
  <si>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</si>
  <si>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</si>
  <si>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</si>
  <si>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</si>
  <si>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</si>
  <si>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</si>
  <si>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</si>
  <si>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</si>
  <si>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</si>
  <si>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</si>
  <si>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</si>
  <si>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</si>
  <si>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</si>
  <si>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</si>
  <si>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</si>
  <si>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</si>
  <si>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</si>
  <si>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</si>
  <si>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</si>
  <si>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</si>
  <si>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</si>
  <si>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</si>
  <si>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</si>
  <si>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</si>
  <si>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</si>
  <si>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</si>
  <si>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</si>
  <si>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</si>
  <si>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</si>
  <si>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</si>
  <si>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</si>
  <si>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</si>
  <si>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</si>
  <si>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</si>
  <si>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</si>
  <si>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</si>
  <si>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</si>
  <si>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</si>
  <si>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</si>
  <si>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</si>
  <si>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</si>
  <si>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</si>
  <si>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</si>
  <si>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</si>
  <si>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</si>
  <si>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</si>
  <si>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</si>
  <si>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</si>
  <si>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</si>
  <si>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</si>
  <si>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</si>
  <si>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</si>
  <si>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</si>
  <si>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</si>
  <si>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</si>
  <si>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</si>
  <si>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</si>
  <si>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</si>
  <si>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</si>
  <si>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</si>
  <si>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</si>
  <si>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</si>
  <si>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</si>
  <si>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</si>
  <si>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</si>
  <si>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</si>
  <si>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</si>
  <si>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</si>
  <si>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</si>
  <si>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</si>
  <si>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</si>
  <si>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</si>
  <si>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</si>
  <si>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</si>
  <si>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</si>
  <si>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</si>
  <si>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</si>
  <si>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</si>
  <si>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</si>
  <si>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</si>
  <si>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</si>
  <si>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</si>
  <si>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</si>
  <si>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</si>
  <si>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</si>
  <si>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</si>
  <si>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</si>
  <si>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</si>
  <si>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</si>
  <si>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</si>
  <si>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</si>
  <si>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</si>
  <si>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</si>
  <si>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</si>
  <si>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</si>
  <si>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</si>
  <si>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</si>
  <si>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</si>
  <si>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</si>
  <si>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</si>
  <si>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</si>
  <si>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</si>
  <si>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</si>
  <si>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</si>
  <si>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</si>
  <si>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</si>
  <si>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</si>
  <si>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</si>
  <si>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</si>
  <si>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</si>
  <si>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</si>
  <si>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</si>
  <si>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</si>
  <si>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</si>
  <si>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</si>
  <si>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</si>
  <si>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</si>
  <si>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</si>
  <si>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</si>
  <si>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</si>
  <si>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</si>
  <si>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</si>
  <si>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</si>
  <si>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</si>
  <si>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</si>
  <si>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</si>
  <si>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</si>
  <si>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</si>
  <si>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</si>
  <si>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</si>
  <si>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</si>
  <si>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</si>
  <si>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</si>
  <si>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</si>
  <si>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</si>
  <si>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</si>
  <si>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</si>
  <si>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</si>
  <si>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</si>
  <si>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</si>
  <si>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</si>
  <si>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</si>
  <si>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</si>
  <si>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</si>
  <si>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</si>
  <si>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</si>
  <si>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</si>
  <si>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</si>
  <si>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</si>
  <si>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</si>
  <si>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</si>
  <si>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</si>
  <si>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</si>
  <si>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</si>
  <si>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</si>
  <si>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</si>
  <si>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</si>
  <si>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</si>
  <si>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</si>
  <si>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</si>
  <si>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</si>
  <si>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</si>
  <si>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</si>
  <si>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</si>
  <si>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</si>
  <si>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</si>
  <si>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</si>
  <si>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</si>
  <si>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</si>
  <si>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</si>
  <si>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</si>
  <si>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</si>
  <si>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</si>
  <si>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</si>
  <si>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</si>
  <si>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</si>
  <si>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</si>
  <si>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</si>
  <si>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</si>
  <si>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</si>
  <si>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</si>
  <si>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</si>
  <si>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</si>
  <si>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</si>
  <si>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</si>
  <si>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</si>
  <si>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</si>
  <si>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</si>
  <si>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</si>
  <si>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</si>
  <si>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</si>
  <si>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</si>
  <si>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</si>
  <si>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</si>
  <si>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</si>
  <si>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</si>
  <si>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</si>
  <si>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</si>
  <si>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</si>
  <si>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</si>
  <si>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</si>
  <si>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</si>
  <si>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</si>
  <si>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</si>
  <si>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</si>
  <si>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</si>
  <si>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</si>
  <si>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</si>
  <si>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</si>
  <si>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</si>
  <si>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</si>
  <si>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</si>
  <si>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</si>
  <si>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</si>
  <si>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</si>
  <si>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</si>
  <si>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</si>
  <si>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</si>
  <si>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</si>
  <si>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</si>
  <si>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</si>
  <si>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</si>
  <si>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</si>
  <si>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</si>
  <si>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</si>
  <si>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</si>
  <si>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</si>
  <si>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</si>
  <si>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</si>
  <si>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</si>
  <si>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</si>
  <si>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</si>
  <si>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</si>
  <si>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</si>
  <si>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</si>
  <si>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</si>
  <si>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</si>
  <si>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</si>
  <si>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</si>
  <si>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</si>
  <si>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</si>
  <si>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</si>
  <si>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</si>
  <si>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</si>
  <si>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</si>
  <si>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</si>
  <si>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</si>
  <si>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</si>
  <si>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</si>
  <si>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</si>
  <si>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</si>
  <si>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</si>
  <si>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</si>
  <si>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</si>
  <si>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</si>
  <si>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</si>
  <si>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</si>
  <si>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</si>
  <si>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</si>
  <si>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</si>
  <si>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</si>
  <si>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</si>
  <si>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</si>
  <si>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</si>
  <si>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</si>
  <si>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</si>
  <si>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</si>
  <si>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</si>
  <si>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</si>
  <si>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</si>
  <si>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</si>
  <si>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</si>
  <si>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</si>
  <si>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</si>
  <si>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</si>
  <si>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</si>
  <si>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</si>
  <si>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</si>
  <si>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</si>
  <si>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</si>
  <si>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</si>
  <si>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</si>
  <si>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</si>
  <si>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</si>
  <si>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</si>
  <si>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</si>
  <si>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</si>
  <si>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</si>
  <si>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</si>
  <si>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</si>
  <si>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</si>
  <si>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</si>
  <si>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</si>
  <si>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</si>
  <si>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</si>
  <si>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</si>
  <si>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</si>
  <si>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</si>
  <si>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</si>
  <si>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</si>
  <si>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</si>
  <si>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</si>
  <si>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</si>
  <si>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</si>
  <si>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</si>
  <si>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</si>
  <si>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</si>
  <si>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</si>
  <si>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</si>
  <si>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</si>
  <si>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</si>
  <si>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</si>
  <si>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</si>
  <si>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</si>
  <si>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</si>
  <si>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</si>
  <si>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</si>
  <si>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</si>
  <si>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</si>
  <si>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</si>
  <si>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</si>
  <si>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</si>
  <si>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</si>
  <si>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</si>
  <si>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</si>
  <si>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</si>
  <si>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</si>
  <si>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</si>
  <si>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</si>
  <si>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</si>
  <si>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</si>
  <si>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</si>
  <si>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</si>
  <si>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</si>
  <si>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</si>
  <si>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</si>
  <si>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</si>
  <si>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</si>
  <si>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</si>
  <si>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</si>
  <si>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</si>
  <si>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</si>
  <si>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</si>
  <si>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</si>
  <si>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</si>
  <si>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</si>
  <si>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</si>
  <si>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</si>
  <si>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</si>
  <si>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</si>
  <si>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</si>
  <si>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</si>
  <si>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</si>
  <si>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</si>
  <si>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</si>
  <si>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</si>
  <si>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</si>
  <si>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</si>
  <si>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</si>
  <si>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</si>
  <si>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</si>
  <si>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</si>
  <si>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</si>
  <si>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</si>
  <si>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</si>
  <si>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</si>
  <si>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</si>
  <si>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</si>
  <si>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</si>
  <si>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</si>
  <si>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</si>
  <si>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</si>
  <si>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</si>
  <si>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</si>
  <si>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</si>
  <si>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</si>
  <si>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</si>
  <si>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</si>
  <si>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</si>
  <si>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</si>
  <si>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</si>
  <si>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</si>
  <si>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</si>
  <si>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</si>
  <si>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</si>
  <si>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</si>
  <si>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</si>
  <si>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</si>
  <si>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</si>
  <si>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</si>
  <si>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</si>
  <si>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</si>
  <si>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</si>
  <si>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</si>
  <si>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</si>
  <si>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</si>
  <si>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</si>
  <si>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</si>
  <si>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</si>
  <si>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</si>
  <si>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</si>
  <si>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</si>
  <si>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</si>
  <si>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</si>
  <si>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</si>
  <si>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</si>
  <si>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</si>
  <si>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</si>
  <si>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</si>
  <si>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</si>
  <si>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</si>
  <si>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</si>
  <si>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</si>
  <si>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</si>
  <si>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</si>
  <si>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</si>
  <si>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</si>
  <si>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</si>
  <si>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</si>
  <si>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</si>
  <si>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</si>
  <si>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</si>
  <si>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</si>
  <si>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</si>
  <si>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</si>
  <si>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</si>
  <si>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</si>
  <si>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</si>
  <si>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</si>
  <si>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</si>
  <si>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</si>
  <si>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</si>
  <si>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</si>
  <si>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</si>
  <si>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</si>
  <si>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</si>
  <si>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</si>
  <si>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</si>
  <si>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</si>
  <si>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</si>
  <si>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</si>
  <si>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</si>
  <si>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</si>
  <si>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</si>
  <si>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</si>
  <si>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</si>
  <si>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</si>
  <si>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</si>
  <si>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</si>
  <si>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</si>
  <si>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</si>
  <si>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</si>
  <si>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</si>
  <si>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</si>
  <si>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</si>
  <si>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</si>
  <si>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</si>
  <si>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</si>
  <si>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</si>
  <si>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</si>
  <si>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</si>
  <si>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</si>
  <si>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</si>
  <si>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</si>
  <si>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</si>
  <si>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</si>
  <si>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</si>
  <si>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</si>
  <si>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</si>
  <si>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</si>
  <si>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</si>
  <si>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</si>
  <si>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</si>
  <si>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</si>
  <si>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</si>
  <si>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</si>
  <si>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</si>
  <si>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</si>
  <si>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</si>
  <si>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</si>
  <si>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</si>
  <si>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</si>
  <si>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</si>
  <si>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</si>
  <si>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</si>
  <si>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</si>
  <si>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</si>
  <si>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</si>
  <si>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</si>
  <si>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</si>
  <si>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</si>
  <si>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</si>
  <si>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</si>
  <si>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</si>
  <si>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</si>
  <si>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</si>
  <si>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</si>
  <si>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</si>
  <si>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</si>
  <si>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</si>
  <si>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</si>
  <si>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</si>
  <si>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</si>
  <si>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</si>
  <si>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</si>
  <si>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</si>
  <si>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</si>
  <si>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</si>
  <si>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</si>
  <si>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</si>
  <si>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</si>
  <si>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</si>
  <si>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</si>
  <si>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</si>
  <si>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</si>
  <si>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</si>
  <si>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</si>
  <si>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</si>
  <si>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</si>
  <si>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</si>
  <si>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</si>
  <si>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</si>
  <si>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</si>
  <si>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</si>
  <si>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</si>
  <si>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</si>
  <si>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</si>
  <si>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</si>
  <si>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</si>
  <si>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</si>
  <si>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</si>
  <si>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</si>
  <si>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</si>
  <si>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</si>
  <si>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</si>
  <si>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</si>
  <si>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</si>
  <si>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</si>
  <si>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</si>
  <si>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</si>
  <si>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</si>
  <si>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</si>
  <si>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</si>
  <si>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</si>
  <si>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</si>
  <si>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</si>
  <si>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</si>
  <si>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</si>
  <si>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</si>
  <si>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</si>
  <si>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</si>
  <si>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</si>
  <si>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</si>
  <si>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</si>
  <si>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</si>
  <si>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</si>
  <si>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</si>
  <si>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</si>
  <si>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</si>
  <si>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</si>
  <si>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</si>
  <si>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</si>
  <si>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</si>
  <si>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</si>
  <si>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</si>
  <si>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</si>
  <si>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</si>
  <si>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</si>
  <si>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</si>
  <si>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</si>
  <si>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</si>
  <si>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</si>
  <si>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</si>
  <si>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</si>
  <si>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</si>
  <si>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</si>
  <si>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</si>
  <si>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</si>
  <si>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</si>
  <si>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</si>
  <si>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</si>
  <si>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</si>
  <si>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</si>
  <si>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</si>
  <si>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</si>
  <si>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</si>
  <si>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</si>
  <si>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</si>
  <si>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</si>
  <si>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</si>
  <si>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</si>
  <si>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</si>
  <si>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</si>
  <si>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</si>
  <si>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</si>
  <si>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</si>
  <si>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</si>
  <si>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</si>
  <si>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</si>
  <si>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</si>
  <si>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</si>
  <si>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</si>
  <si>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</si>
  <si>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</si>
  <si>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</si>
  <si>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</si>
  <si>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</si>
  <si>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</si>
  <si>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</si>
  <si>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</si>
  <si>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</si>
  <si>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</si>
  <si>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</si>
  <si>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</si>
  <si>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</si>
  <si>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</si>
  <si>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</si>
  <si>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</si>
  <si>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</si>
  <si>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</si>
  <si>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</si>
  <si>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</si>
  <si>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</si>
  <si>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</si>
  <si>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</si>
  <si>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</si>
  <si>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</si>
  <si>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</si>
  <si>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</si>
  <si>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</si>
  <si>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</si>
  <si>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</si>
  <si>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</si>
  <si>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</si>
  <si>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</si>
  <si>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</si>
  <si>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</si>
  <si>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</si>
  <si>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</si>
  <si>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</si>
  <si>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</si>
  <si>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</si>
  <si>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</si>
  <si>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</si>
  <si>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</si>
  <si>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</si>
  <si>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</si>
  <si>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</si>
  <si>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</si>
  <si>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</si>
  <si>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</si>
  <si>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</si>
  <si>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</si>
  <si>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</si>
  <si>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</si>
  <si>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</si>
  <si>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</si>
  <si>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</si>
  <si>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</si>
  <si>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</si>
  <si>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</si>
  <si>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</si>
  <si>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</si>
  <si>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</si>
  <si>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</si>
  <si>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</si>
  <si>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</si>
  <si>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</si>
  <si>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</si>
  <si>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</si>
  <si>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</si>
  <si>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</si>
  <si>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</si>
  <si>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</si>
  <si>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</si>
  <si>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</si>
  <si>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</si>
  <si>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</si>
  <si>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</si>
  <si>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</si>
  <si>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</si>
  <si>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</si>
  <si>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</si>
  <si>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</si>
  <si>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</si>
  <si>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</si>
  <si>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</si>
  <si>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</si>
  <si>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</si>
  <si>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</si>
  <si>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</si>
  <si>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</si>
  <si>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</si>
  <si>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</si>
  <si>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</si>
  <si>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</si>
  <si>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</si>
  <si>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</si>
  <si>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</si>
  <si>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</si>
  <si>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</si>
  <si>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</si>
  <si>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</si>
  <si>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</si>
  <si>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</si>
  <si>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</si>
  <si>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</si>
  <si>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</si>
  <si>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</si>
  <si>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</si>
  <si>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</si>
  <si>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</si>
  <si>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</si>
  <si>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</si>
  <si>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</si>
  <si>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</si>
  <si>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</si>
  <si>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</si>
  <si>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</si>
  <si>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</si>
  <si>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</si>
  <si>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</si>
  <si>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</si>
  <si>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</si>
  <si>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</si>
  <si>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</si>
  <si>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</si>
  <si>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</si>
  <si>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</si>
  <si>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</si>
  <si>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</si>
  <si>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</si>
  <si>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</si>
  <si>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</si>
  <si>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</si>
  <si>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</si>
  <si>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</si>
  <si>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</si>
  <si>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</si>
  <si>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</si>
  <si>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</si>
  <si>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</si>
  <si>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</si>
  <si>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</si>
  <si>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</si>
  <si>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</si>
  <si>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</si>
  <si>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</si>
  <si>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</si>
  <si>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</si>
  <si>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</si>
  <si>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</si>
  <si>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</si>
  <si>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</si>
  <si>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</si>
  <si>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</si>
  <si>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</si>
  <si>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</si>
  <si>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</si>
  <si>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</si>
  <si>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</si>
  <si>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</si>
  <si>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</si>
  <si>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</si>
  <si>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</si>
  <si>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</si>
  <si>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</si>
  <si>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</si>
  <si>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</si>
  <si>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</si>
  <si>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</si>
  <si>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</si>
  <si>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</si>
  <si>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</si>
  <si>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</si>
  <si>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</si>
  <si>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</si>
  <si>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</si>
  <si>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</si>
  <si>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</si>
  <si>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</si>
  <si>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</si>
  <si>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</si>
  <si>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</si>
  <si>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</si>
  <si>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</si>
  <si>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</si>
  <si>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</si>
  <si>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</si>
  <si>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</si>
  <si>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</si>
  <si>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</si>
  <si>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</si>
  <si>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</si>
  <si>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</si>
  <si>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</si>
  <si>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</si>
  <si>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</si>
  <si>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</si>
  <si>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</si>
  <si>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</si>
  <si>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</si>
  <si>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</si>
  <si>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</si>
  <si>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</si>
  <si>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</si>
  <si>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</si>
  <si>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</si>
  <si>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</si>
  <si>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</si>
  <si>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</si>
  <si>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</si>
  <si>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</si>
  <si>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</si>
  <si>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</si>
  <si>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</si>
  <si>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</si>
  <si>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</si>
  <si>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</si>
  <si>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</si>
  <si>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</si>
  <si>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</si>
  <si>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</si>
  <si>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</si>
  <si>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</si>
  <si>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</si>
  <si>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</si>
  <si>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</si>
  <si>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</si>
  <si>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</si>
  <si>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</si>
  <si>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</si>
  <si>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</si>
  <si>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</si>
  <si>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</si>
  <si>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</si>
  <si>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</si>
  <si>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</si>
  <si>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</si>
  <si>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</si>
  <si>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</si>
  <si>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</si>
  <si>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</si>
  <si>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</si>
  <si>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</si>
  <si>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</si>
  <si>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</si>
  <si>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</si>
  <si>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</si>
  <si>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</si>
  <si>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</si>
  <si>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</si>
  <si>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</si>
  <si>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</si>
  <si>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</si>
  <si>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</si>
  <si>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</si>
  <si>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</si>
  <si>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</si>
  <si>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</si>
  <si>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</si>
  <si>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</si>
  <si>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</si>
  <si>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</si>
  <si>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</si>
  <si>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</si>
  <si>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</si>
  <si>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</si>
  <si>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</si>
  <si>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</si>
  <si>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</si>
  <si>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</si>
  <si>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</si>
  <si>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</si>
  <si>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</si>
  <si>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</si>
  <si>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</si>
  <si>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</si>
  <si>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</si>
  <si>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</si>
  <si>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</si>
  <si>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</si>
  <si>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</si>
  <si>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</si>
  <si>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</si>
  <si>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</si>
  <si>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</si>
  <si>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</si>
  <si>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</si>
  <si>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</si>
  <si>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</si>
  <si>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</si>
  <si>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</si>
  <si>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</si>
  <si>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</si>
  <si>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</si>
  <si>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</si>
  <si>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</si>
  <si>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</si>
  <si>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</si>
  <si>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</si>
  <si>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</si>
  <si>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</si>
  <si>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</si>
  <si>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</si>
  <si>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</si>
  <si>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</si>
  <si>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</si>
  <si>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</si>
  <si>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</si>
  <si>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</si>
  <si>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</si>
  <si>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</si>
  <si>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</si>
  <si>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</si>
  <si>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</si>
  <si>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</si>
  <si>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</si>
  <si>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</si>
  <si>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</si>
  <si>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</si>
  <si>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</si>
  <si>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</si>
  <si>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</si>
  <si>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</si>
  <si>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</si>
  <si>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</si>
  <si>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</si>
  <si>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</si>
  <si>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</si>
  <si>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</si>
  <si>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</si>
  <si>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</si>
  <si>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</si>
  <si>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</si>
  <si>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</si>
  <si>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</si>
  <si>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</si>
  <si>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</si>
  <si>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</si>
  <si>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</si>
  <si>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</si>
  <si>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</si>
  <si>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</si>
  <si>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</si>
  <si>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</si>
  <si>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</si>
  <si>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</si>
  <si>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</si>
  <si>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</si>
  <si>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</si>
  <si>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</si>
  <si>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</si>
  <si>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</si>
  <si>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</si>
  <si>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</si>
  <si>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</si>
  <si>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</si>
  <si>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</si>
  <si>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</si>
  <si>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</si>
  <si>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</si>
  <si>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</si>
  <si>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</si>
  <si>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</si>
  <si>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</si>
  <si>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</si>
  <si>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</si>
  <si>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</si>
  <si>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</si>
  <si>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</si>
  <si>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</si>
  <si>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</si>
  <si>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</si>
  <si>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</si>
  <si>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</si>
  <si>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</si>
  <si>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</si>
  <si>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</si>
  <si>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</si>
  <si>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</si>
  <si>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</si>
  <si>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</si>
  <si>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</si>
  <si>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</si>
  <si>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</si>
  <si>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</si>
  <si>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</si>
  <si>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</si>
  <si>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</si>
  <si>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</si>
  <si>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</si>
  <si>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</si>
  <si>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</si>
  <si>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</si>
  <si>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</si>
  <si>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</si>
  <si>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</si>
  <si>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</si>
  <si>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</si>
  <si>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</si>
  <si>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</si>
  <si>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</si>
  <si>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</si>
  <si>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</si>
  <si>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</si>
  <si>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</si>
  <si>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</si>
  <si>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</si>
  <si>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</si>
  <si>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</si>
  <si>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</si>
  <si>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</si>
  <si>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</si>
  <si>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</si>
  <si>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</si>
  <si>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</si>
  <si>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</si>
  <si>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</si>
  <si>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</si>
  <si>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</si>
  <si>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</si>
  <si>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</si>
  <si>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</si>
  <si>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</si>
  <si>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</si>
  <si>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</si>
  <si>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</si>
  <si>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</si>
  <si>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</si>
  <si>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</si>
  <si>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</si>
  <si>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</si>
  <si>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</si>
  <si>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</si>
  <si>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</si>
  <si>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</si>
  <si>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</si>
  <si>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</si>
  <si>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</si>
  <si>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</si>
  <si>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</si>
  <si>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</si>
  <si>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</si>
  <si>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</si>
  <si>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</si>
  <si>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</si>
  <si>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</si>
  <si>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</si>
  <si>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</si>
  <si>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</si>
  <si>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</si>
  <si>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</si>
  <si>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</si>
  <si>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</si>
  <si>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</si>
  <si>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</si>
  <si>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</si>
  <si>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</si>
  <si>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</si>
  <si>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</si>
  <si>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</si>
  <si>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</si>
  <si>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</si>
  <si>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</si>
  <si>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</si>
  <si>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</si>
  <si>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</si>
  <si>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</si>
  <si>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</si>
  <si>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</si>
  <si>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</si>
  <si>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</si>
  <si>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</si>
  <si>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</si>
  <si>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</si>
  <si>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</si>
  <si>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</si>
  <si>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</si>
  <si>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</si>
  <si>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</si>
  <si>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</si>
  <si>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</si>
  <si>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</si>
  <si>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</si>
  <si>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</si>
  <si>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</si>
  <si>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</si>
  <si>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</si>
  <si>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</si>
  <si>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</si>
  <si>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</si>
  <si>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</si>
  <si>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</si>
  <si>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</si>
  <si>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</si>
  <si>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</si>
  <si>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</si>
  <si>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</si>
  <si>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</si>
  <si>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</si>
  <si>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</si>
  <si>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</si>
  <si>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</si>
  <si>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</si>
  <si>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</si>
  <si>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</si>
  <si>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</si>
  <si>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</si>
  <si>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</si>
  <si>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</si>
  <si>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</si>
  <si>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</si>
  <si>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</si>
  <si>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</si>
  <si>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</si>
  <si>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</si>
  <si>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</si>
  <si>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</si>
  <si>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</si>
  <si>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</si>
  <si>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</si>
  <si>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</si>
  <si>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</si>
  <si>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</si>
  <si>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</si>
  <si>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</si>
  <si>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</si>
  <si>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</si>
  <si>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</si>
  <si>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</si>
  <si>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</si>
  <si>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</si>
  <si>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</si>
  <si>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</si>
  <si>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</si>
  <si>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</si>
  <si>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</si>
  <si>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</si>
  <si>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</si>
  <si>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</si>
  <si>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</si>
  <si>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</si>
  <si>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</si>
  <si>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</si>
  <si>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</si>
  <si>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</si>
  <si>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</si>
  <si>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</si>
  <si>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</si>
  <si>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</si>
  <si>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</si>
  <si>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</si>
  <si>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</si>
  <si>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</si>
  <si>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</si>
  <si>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</si>
  <si>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</si>
  <si>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</si>
  <si>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</si>
  <si>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</si>
  <si>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</si>
  <si>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</si>
  <si>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</si>
  <si>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</si>
  <si>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</si>
  <si>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</si>
  <si>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</si>
  <si>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</si>
  <si>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</si>
  <si>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</si>
  <si>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</si>
  <si>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</si>
  <si>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</si>
  <si>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</si>
  <si>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</si>
  <si>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</si>
  <si>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</si>
  <si>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</si>
  <si>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</si>
  <si>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</si>
  <si>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</si>
  <si>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</si>
  <si>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</si>
  <si>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</si>
  <si>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</si>
  <si>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</si>
  <si>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</si>
  <si>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</si>
  <si>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</si>
  <si>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</si>
  <si>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</si>
  <si>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</si>
  <si>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</si>
  <si>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</si>
  <si>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</si>
  <si>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</si>
  <si>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</si>
  <si>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</si>
  <si>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</si>
  <si>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</si>
  <si>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</si>
  <si>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</si>
  <si>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</si>
  <si>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</si>
  <si>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</si>
  <si>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</si>
  <si>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</si>
  <si>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</si>
  <si>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</si>
  <si>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</si>
  <si>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</si>
  <si>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</si>
  <si>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</si>
  <si>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</si>
  <si>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</si>
  <si>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</si>
  <si>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</si>
  <si>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</si>
  <si>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</si>
  <si>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</si>
  <si>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</si>
  <si>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</si>
  <si>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</si>
  <si>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</si>
  <si>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</si>
  <si>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</si>
  <si>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</si>
  <si>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</si>
  <si>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</si>
  <si>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</si>
  <si>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</si>
  <si>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</si>
  <si>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</si>
  <si>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</si>
  <si>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</si>
  <si>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</si>
  <si>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</si>
  <si>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</si>
  <si>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</si>
  <si>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</si>
  <si>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</si>
  <si>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</si>
  <si>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</si>
  <si>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</si>
  <si>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</si>
  <si>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</si>
  <si>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</si>
  <si>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</si>
  <si>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</si>
  <si>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</si>
  <si>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</si>
  <si>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</si>
  <si>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</si>
  <si>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</si>
  <si>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</si>
  <si>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</si>
  <si>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</si>
  <si>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</si>
  <si>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</si>
  <si>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</si>
  <si>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</si>
  <si>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</si>
  <si>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</si>
  <si>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</si>
  <si>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</si>
  <si>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</si>
  <si>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</si>
  <si>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</si>
  <si>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</si>
  <si>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</si>
  <si>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</si>
  <si>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</si>
  <si>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</si>
  <si>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</si>
  <si>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</si>
  <si>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</si>
  <si>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</si>
  <si>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</si>
  <si>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</si>
  <si>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</si>
  <si>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</si>
  <si>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</si>
  <si>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</si>
  <si>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</si>
  <si>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</si>
  <si>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</si>
  <si>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</si>
  <si>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</si>
  <si>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</si>
  <si>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</si>
  <si>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</si>
  <si>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</si>
  <si>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</si>
  <si>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</si>
  <si>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</si>
  <si>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</si>
  <si>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</si>
  <si>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</si>
  <si>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</si>
  <si>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</si>
  <si>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</si>
  <si>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</si>
  <si>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</si>
  <si>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</si>
  <si>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</si>
  <si>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</si>
  <si>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</si>
  <si>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</si>
  <si>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</si>
  <si>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</si>
  <si>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</si>
  <si>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</si>
  <si>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</si>
  <si>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</si>
  <si>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</si>
  <si>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</si>
  <si>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</si>
  <si>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</si>
  <si>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</si>
  <si>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</si>
  <si>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</si>
  <si>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</si>
  <si>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</si>
  <si>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</si>
  <si>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</si>
  <si>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</si>
  <si>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</si>
  <si>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</si>
  <si>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</si>
  <si>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</si>
  <si>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</si>
  <si>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</si>
  <si>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</si>
  <si>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</si>
  <si>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</si>
  <si>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</si>
  <si>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</si>
  <si>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</si>
  <si>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</si>
  <si>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</si>
  <si>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</si>
  <si>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</si>
  <si>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</si>
  <si>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</si>
  <si>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</si>
  <si>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</si>
  <si>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</si>
  <si>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</si>
  <si>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</si>
  <si>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</si>
  <si>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</si>
  <si>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</si>
  <si>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</si>
  <si>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</si>
  <si>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</si>
  <si>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</si>
  <si>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</si>
  <si>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</si>
  <si>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</si>
  <si>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</si>
  <si>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</si>
  <si>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</si>
  <si>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</si>
  <si>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</si>
  <si>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</si>
  <si>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</si>
  <si>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</si>
  <si>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</si>
  <si>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</si>
  <si>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</si>
  <si>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</si>
  <si>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</si>
  <si>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</si>
  <si>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</si>
  <si>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</si>
  <si>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</si>
  <si>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</si>
  <si>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</si>
  <si>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</si>
  <si>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</si>
  <si>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</si>
  <si>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</si>
  <si>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</si>
  <si>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</si>
  <si>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</si>
  <si>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</si>
  <si>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</si>
  <si>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</si>
  <si>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</si>
  <si>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</si>
  <si>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</si>
  <si>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</si>
  <si>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</si>
  <si>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</si>
  <si>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</si>
  <si>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</si>
  <si>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</si>
  <si>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</si>
  <si>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</si>
  <si>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</si>
  <si>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</si>
  <si>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</si>
  <si>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</si>
  <si>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</si>
  <si>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</si>
  <si>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</si>
  <si>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</si>
  <si>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</si>
  <si>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</si>
  <si>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</si>
  <si>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</si>
  <si>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</si>
  <si>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</si>
  <si>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</si>
  <si>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</si>
  <si>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</si>
  <si>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</si>
  <si>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</si>
  <si>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</si>
  <si>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</si>
  <si>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</si>
  <si>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</si>
  <si>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</si>
  <si>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</si>
  <si>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</si>
  <si>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</si>
  <si>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</si>
  <si>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</si>
  <si>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</si>
  <si>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</si>
  <si>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</si>
  <si>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</si>
  <si>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</si>
  <si>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</si>
  <si>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</si>
  <si>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</si>
  <si>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</si>
  <si>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</si>
  <si>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</si>
  <si>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</si>
  <si>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</si>
  <si>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</si>
  <si>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</si>
  <si>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</si>
  <si>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</si>
  <si>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</si>
  <si>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</si>
  <si>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</si>
  <si>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</si>
  <si>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</si>
  <si>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</si>
  <si>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</si>
  <si>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</si>
  <si>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</si>
  <si>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</si>
  <si>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</si>
  <si>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</si>
  <si>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</si>
  <si>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</si>
  <si>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</si>
  <si>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</si>
  <si>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</si>
  <si>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</si>
  <si>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</si>
  <si>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</si>
  <si>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</si>
  <si>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</si>
  <si>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</si>
  <si>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</si>
  <si>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</si>
  <si>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</si>
  <si>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</si>
  <si>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</si>
  <si>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</si>
  <si>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</si>
  <si>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</si>
  <si>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</si>
  <si>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</si>
  <si>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</si>
  <si>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</si>
  <si>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</si>
  <si>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</si>
  <si>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</si>
  <si>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</si>
  <si>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</si>
  <si>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</si>
  <si>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</si>
  <si>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</si>
  <si>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</si>
  <si>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</si>
  <si>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</si>
  <si>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</si>
  <si>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</si>
  <si>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</si>
  <si>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</si>
  <si>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</si>
  <si>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</si>
  <si>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</si>
  <si>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</si>
  <si>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</si>
  <si>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</si>
  <si>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</si>
  <si>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</si>
  <si>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</si>
  <si>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</si>
  <si>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</si>
  <si>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</si>
  <si>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</si>
  <si>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</si>
  <si>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</si>
  <si>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</si>
  <si>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</si>
  <si>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</si>
  <si>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</si>
  <si>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</si>
  <si>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</si>
  <si>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</si>
  <si>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</si>
  <si>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</si>
  <si>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</si>
  <si>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</si>
  <si>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</si>
  <si>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</si>
  <si>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</si>
  <si>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</si>
  <si>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</si>
  <si>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</si>
  <si>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</si>
  <si>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</si>
  <si>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</si>
  <si>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</si>
  <si>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</si>
  <si>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</si>
  <si>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</si>
  <si>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</si>
  <si>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</si>
  <si>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</si>
  <si>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</si>
  <si>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</si>
  <si>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</si>
  <si>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</si>
  <si>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</si>
  <si>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</si>
  <si>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</si>
  <si>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</si>
  <si>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</si>
  <si>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</si>
  <si>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</si>
  <si>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</si>
  <si>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</si>
  <si>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</si>
  <si>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</si>
  <si>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</si>
  <si>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</si>
  <si>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</si>
  <si>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</si>
  <si>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</si>
  <si>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</si>
  <si>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</si>
  <si>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</si>
  <si>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</si>
  <si>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</si>
  <si>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</si>
  <si>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</si>
  <si>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</si>
  <si>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</si>
  <si>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</si>
  <si>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</si>
  <si>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</si>
  <si>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</si>
  <si>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</si>
  <si>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</si>
  <si>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</si>
  <si>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</si>
  <si>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</si>
  <si>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</si>
  <si>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</si>
  <si>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</si>
  <si>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</si>
  <si>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</si>
  <si>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</si>
  <si>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</si>
  <si>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</si>
  <si>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</si>
  <si>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</si>
  <si>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</si>
  <si>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</si>
  <si>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</si>
  <si>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</si>
  <si>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</si>
  <si>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</si>
  <si>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</si>
  <si>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</si>
  <si>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</si>
  <si>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</si>
  <si>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</si>
  <si>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</si>
  <si>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</si>
  <si>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</si>
  <si>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</si>
  <si>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</si>
  <si>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</si>
  <si>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</si>
  <si>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</si>
  <si>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</si>
  <si>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</si>
  <si>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</si>
  <si>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</si>
  <si>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</si>
  <si>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</si>
  <si>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</si>
  <si>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</si>
  <si>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</si>
  <si>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</si>
  <si>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</si>
  <si>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</si>
  <si>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</si>
  <si>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</si>
  <si>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</si>
  <si>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</si>
  <si>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</si>
  <si>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</si>
  <si>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</si>
  <si>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</si>
  <si>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</si>
  <si>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</si>
  <si>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</si>
  <si>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</si>
  <si>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</si>
  <si>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</si>
  <si>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</si>
  <si>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</si>
  <si>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</si>
  <si>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</si>
  <si>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</si>
  <si>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</si>
  <si>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</si>
  <si>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</si>
  <si>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</si>
  <si>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</si>
  <si>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</si>
  <si>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</si>
  <si>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</si>
  <si>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</si>
  <si>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</si>
  <si>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</si>
  <si>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</si>
  <si>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</si>
  <si>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</si>
  <si>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</si>
  <si>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</si>
  <si>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</si>
  <si>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</si>
  <si>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</si>
  <si>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</si>
  <si>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</si>
  <si>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</si>
  <si>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</si>
  <si>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</si>
  <si>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</si>
  <si>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</si>
  <si>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</si>
  <si>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</si>
  <si>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</si>
  <si>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</si>
  <si>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</si>
  <si>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</si>
  <si>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</si>
  <si>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</si>
  <si>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</si>
  <si>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</si>
  <si>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</si>
  <si>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</si>
  <si>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</si>
  <si>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</si>
  <si>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</si>
  <si>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</si>
  <si>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</si>
  <si>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</si>
  <si>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</si>
  <si>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</si>
  <si>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</si>
  <si>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</si>
  <si>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</si>
  <si>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</si>
  <si>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</si>
  <si>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</si>
  <si>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</si>
  <si>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</si>
  <si>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</si>
  <si>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</si>
  <si>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</si>
  <si>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</si>
  <si>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</si>
  <si>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</si>
  <si>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</si>
  <si>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</si>
  <si>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</si>
  <si>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</si>
  <si>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</si>
  <si>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</si>
  <si>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</si>
  <si>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</si>
  <si>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</si>
  <si>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</si>
  <si>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</si>
  <si>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</si>
  <si>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</si>
  <si>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</si>
  <si>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</si>
  <si>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</si>
  <si>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</si>
  <si>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</si>
  <si>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</si>
  <si>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</si>
  <si>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</si>
  <si>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</si>
  <si>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</si>
  <si>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</si>
  <si>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</si>
  <si>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</si>
  <si>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</si>
  <si>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</si>
  <si>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</si>
  <si>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</si>
  <si>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</si>
  <si>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</si>
  <si>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</si>
  <si>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</si>
  <si>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</si>
  <si>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</si>
  <si>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</si>
  <si>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</si>
  <si>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</si>
  <si>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</si>
  <si>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</si>
  <si>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</si>
  <si>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</si>
  <si>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</si>
  <si>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</si>
  <si>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</si>
  <si>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</si>
  <si>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</si>
  <si>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</si>
  <si>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</si>
  <si>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</si>
  <si>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</si>
  <si>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</si>
  <si>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</si>
  <si>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</si>
  <si>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</si>
  <si>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</si>
  <si>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</si>
  <si>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</si>
  <si>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</si>
  <si>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</si>
  <si>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</si>
  <si>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</si>
  <si>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</si>
  <si>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</si>
  <si>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</si>
  <si>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</si>
  <si>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</si>
  <si>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</si>
  <si>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</si>
  <si>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</si>
  <si>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</si>
  <si>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</si>
  <si>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</si>
  <si>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</si>
  <si>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</si>
  <si>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</si>
  <si>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</si>
  <si>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</si>
  <si>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</si>
  <si>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</si>
  <si>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</si>
  <si>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</si>
  <si>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</si>
  <si>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</si>
  <si>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</si>
  <si>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</si>
  <si>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</si>
  <si>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</si>
  <si>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</si>
  <si>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</si>
  <si>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</si>
  <si>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</si>
  <si>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</si>
  <si>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</si>
  <si>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</si>
  <si>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</si>
  <si>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</si>
  <si>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</si>
  <si>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</si>
  <si>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</si>
  <si>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</si>
  <si>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</si>
  <si>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</si>
  <si>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</si>
  <si>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</si>
  <si>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</si>
  <si>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</si>
  <si>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</si>
  <si>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</si>
  <si>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</si>
  <si>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</si>
  <si>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</si>
  <si>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</si>
  <si>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</si>
  <si>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</si>
  <si>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</si>
  <si>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</si>
  <si>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</si>
  <si>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</si>
  <si>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</si>
  <si>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</si>
  <si>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</si>
  <si>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</si>
  <si>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</si>
  <si>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</si>
  <si>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</si>
  <si>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</si>
  <si>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</si>
  <si>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</si>
  <si>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</si>
  <si>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</si>
  <si>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</si>
  <si>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</si>
  <si>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</si>
  <si>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</si>
  <si>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</si>
  <si>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</si>
  <si>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</si>
  <si>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</si>
  <si>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</si>
  <si>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</si>
  <si>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</si>
  <si>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</si>
  <si>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</si>
  <si>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</si>
  <si>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</si>
  <si>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</si>
  <si>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</si>
  <si>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</si>
  <si>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</si>
  <si>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</si>
  <si>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</si>
  <si>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</si>
  <si>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</si>
  <si>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</si>
  <si>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</si>
  <si>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</si>
  <si>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</si>
  <si>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</si>
  <si>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</si>
  <si>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</si>
  <si>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</si>
  <si>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</si>
  <si>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</si>
  <si>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</si>
  <si>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</si>
  <si>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</si>
  <si>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</si>
  <si>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</si>
  <si>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</si>
  <si>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</si>
  <si>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</si>
  <si>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</si>
  <si>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</si>
  <si>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</si>
  <si>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</si>
  <si>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</si>
  <si>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</si>
  <si>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</si>
  <si>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</si>
  <si>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</si>
  <si>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</si>
  <si>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</si>
  <si>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</si>
  <si>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</si>
  <si>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</si>
  <si>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</si>
  <si>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</si>
  <si>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</si>
  <si>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</si>
  <si>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</si>
  <si>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</si>
  <si>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</si>
  <si>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</si>
  <si>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</si>
  <si>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</si>
  <si>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</si>
  <si>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</si>
  <si>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</si>
  <si>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</si>
  <si>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</si>
  <si>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</si>
  <si>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</si>
  <si>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</si>
  <si>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</si>
  <si>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</si>
  <si>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</si>
  <si>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</si>
  <si>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</si>
  <si>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</si>
  <si>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</si>
  <si>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</si>
  <si>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</si>
  <si>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</si>
  <si>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</si>
  <si>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</si>
  <si>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</si>
  <si>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</si>
  <si>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</si>
  <si>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</si>
  <si>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</si>
  <si>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</si>
  <si>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</si>
  <si>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</si>
  <si>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</si>
  <si>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</si>
  <si>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</si>
  <si>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</si>
  <si>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</si>
  <si>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</si>
  <si>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</si>
  <si>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</si>
  <si>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</si>
  <si>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</si>
  <si>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</si>
  <si>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</si>
  <si>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</si>
  <si>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</si>
  <si>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</si>
  <si>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</si>
  <si>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</si>
  <si>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</si>
  <si>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</si>
  <si>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</si>
  <si>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</si>
  <si>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</si>
  <si>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</si>
  <si>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</si>
  <si>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</si>
  <si>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</si>
  <si>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</si>
  <si>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</si>
  <si>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</si>
  <si>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</si>
  <si>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</si>
  <si>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</si>
  <si>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</si>
  <si>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</si>
  <si>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</si>
  <si>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</si>
  <si>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</si>
  <si>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</si>
  <si>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</si>
  <si>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</si>
  <si>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</si>
  <si>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</si>
  <si>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</si>
  <si>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</si>
  <si>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</si>
  <si>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</si>
  <si>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</si>
  <si>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</si>
  <si>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</si>
  <si>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</si>
  <si>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</si>
  <si>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</si>
  <si>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</si>
  <si>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</si>
  <si>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</si>
  <si>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</si>
  <si>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</si>
  <si>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</si>
  <si>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</si>
  <si>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</si>
  <si>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</si>
  <si>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</si>
  <si>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</si>
  <si>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</si>
  <si>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</si>
  <si>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</si>
  <si>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</si>
  <si>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</si>
  <si>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</si>
  <si>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</si>
  <si>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</si>
  <si>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</si>
  <si>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</si>
  <si>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</si>
  <si>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</si>
  <si>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</si>
  <si>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</si>
  <si>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</si>
  <si>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</si>
  <si>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</si>
  <si>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</si>
  <si>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</si>
  <si>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</si>
  <si>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</si>
  <si>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</si>
  <si>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</si>
  <si>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</si>
  <si>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</si>
  <si>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</si>
  <si>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</si>
  <si>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</si>
  <si>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</si>
  <si>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</si>
  <si>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</si>
  <si>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</si>
  <si>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</si>
  <si>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</si>
  <si>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</si>
  <si>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</si>
  <si>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</si>
  <si>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</si>
  <si>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</si>
  <si>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</si>
  <si>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</si>
  <si>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</si>
  <si>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</si>
  <si>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</si>
  <si>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</si>
  <si>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</si>
  <si>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</si>
  <si>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</si>
  <si>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</si>
  <si>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</si>
  <si>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</si>
  <si>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</si>
  <si>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</si>
  <si>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</si>
  <si>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</si>
  <si>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</si>
  <si>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</si>
  <si>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</si>
  <si>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</si>
  <si>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</si>
  <si>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</si>
  <si>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</si>
  <si>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</si>
  <si>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</si>
  <si>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</si>
  <si>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</si>
  <si>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</si>
  <si>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</si>
  <si>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</si>
  <si>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</si>
  <si>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</si>
  <si>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</si>
  <si>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</si>
  <si>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</si>
  <si>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</si>
  <si>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</si>
  <si>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</si>
  <si>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</si>
  <si>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</si>
  <si>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</si>
  <si>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</si>
  <si>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</si>
  <si>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</si>
  <si>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</si>
  <si>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</si>
  <si>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</si>
  <si>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</si>
  <si>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</si>
  <si>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</si>
  <si>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</si>
  <si>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</si>
  <si>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</si>
  <si>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</si>
  <si>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</si>
  <si>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</si>
  <si>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</si>
  <si>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</si>
  <si>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</si>
  <si>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</si>
  <si>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</si>
  <si>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</si>
  <si>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</si>
  <si>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</si>
  <si>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</si>
  <si>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</si>
  <si>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</si>
  <si>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</si>
  <si>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</si>
  <si>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</si>
  <si>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</si>
  <si>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</si>
  <si>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</si>
  <si>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</si>
  <si>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</si>
  <si>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</si>
  <si>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</si>
  <si>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</si>
  <si>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</si>
  <si>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</si>
  <si>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</si>
  <si>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</si>
  <si>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</si>
  <si>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</si>
  <si>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</si>
  <si>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</si>
  <si>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</si>
  <si>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</si>
  <si>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</si>
  <si>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</si>
  <si>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</si>
  <si>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</si>
  <si>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</si>
  <si>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</si>
  <si>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</si>
  <si>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</si>
  <si>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</si>
  <si>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</si>
  <si>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</si>
  <si>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</si>
  <si>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</si>
  <si>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</si>
  <si>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</si>
  <si>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</si>
  <si>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</si>
  <si>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</si>
  <si>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</si>
  <si>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</si>
  <si>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</si>
  <si>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</si>
  <si>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</si>
  <si>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</si>
  <si>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</si>
  <si>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</si>
  <si>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</si>
  <si>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</si>
  <si>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</si>
  <si>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</si>
  <si>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</si>
  <si>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</si>
  <si>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</si>
  <si>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</si>
  <si>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</si>
  <si>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</si>
  <si>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</si>
  <si>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</si>
  <si>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</si>
  <si>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</si>
  <si>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</si>
  <si>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</si>
  <si>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</si>
  <si>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</si>
  <si>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</si>
  <si>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</si>
  <si>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</si>
  <si>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</si>
  <si>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</si>
  <si>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</si>
  <si>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</si>
  <si>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</si>
  <si>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</si>
  <si>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</si>
  <si>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</si>
  <si>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</si>
  <si>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</si>
  <si>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</si>
  <si>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</si>
  <si>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</si>
  <si>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</si>
  <si>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</si>
  <si>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</si>
  <si>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</si>
  <si>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</si>
  <si>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</si>
  <si>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</si>
  <si>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</si>
  <si>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</si>
  <si>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</si>
  <si>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</si>
  <si>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</si>
  <si>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</si>
  <si>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</si>
  <si>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</si>
  <si>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</si>
  <si>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</si>
  <si>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</si>
  <si>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</si>
  <si>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</si>
  <si>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</si>
  <si>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</si>
  <si>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</si>
  <si>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</si>
  <si>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</si>
  <si>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</si>
  <si>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</si>
  <si>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</si>
  <si>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</si>
  <si>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</si>
  <si>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</si>
  <si>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</si>
  <si>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</si>
  <si>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</si>
  <si>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</si>
  <si>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</si>
  <si>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</si>
  <si>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</si>
  <si>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</si>
  <si>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</si>
  <si>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</si>
  <si>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</si>
  <si>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</si>
  <si>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</si>
  <si>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</si>
  <si>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</si>
  <si>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</si>
  <si>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</si>
  <si>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</si>
  <si>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</si>
  <si>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</si>
  <si>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</si>
  <si>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</si>
  <si>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</si>
  <si>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</si>
  <si>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</si>
  <si>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</si>
  <si>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</si>
  <si>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</si>
  <si>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</si>
  <si>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</si>
  <si>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</si>
  <si>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</si>
  <si>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</si>
  <si>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</si>
  <si>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</si>
  <si>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</si>
  <si>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</si>
  <si>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</si>
  <si>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</si>
  <si>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</si>
  <si>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</si>
  <si>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</si>
  <si>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</si>
  <si>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</si>
  <si>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</si>
  <si>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</si>
  <si>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</si>
  <si>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</si>
  <si>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</si>
  <si>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</si>
  <si>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</si>
  <si>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</si>
  <si>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</si>
  <si>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</si>
  <si>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</si>
  <si>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</si>
  <si>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</si>
  <si>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</si>
  <si>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</si>
  <si>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</si>
  <si>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</si>
  <si>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</si>
  <si>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</si>
  <si>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</si>
  <si>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</si>
  <si>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</si>
  <si>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</si>
  <si>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</si>
  <si>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</si>
  <si>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</si>
  <si>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</si>
  <si>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</si>
  <si>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</si>
  <si>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</si>
  <si>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</si>
  <si>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</si>
  <si>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</si>
  <si>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</si>
  <si>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</si>
  <si>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</si>
  <si>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</si>
  <si>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</si>
  <si>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</si>
  <si>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</si>
  <si>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</si>
  <si>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</si>
  <si>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</si>
  <si>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</si>
  <si>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</si>
  <si>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</si>
  <si>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</si>
  <si>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</si>
  <si>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</si>
  <si>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</si>
  <si>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</si>
  <si>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</si>
  <si>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</si>
  <si>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</si>
  <si>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</si>
  <si>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</si>
  <si>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</si>
  <si>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</si>
  <si>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</si>
  <si>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</si>
  <si>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</si>
  <si>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</si>
  <si>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</si>
  <si>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</si>
  <si>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</si>
  <si>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</si>
  <si>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</si>
  <si>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</si>
  <si>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</si>
  <si>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</si>
  <si>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</si>
  <si>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</si>
  <si>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</si>
  <si>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</si>
  <si>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</si>
  <si>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</si>
  <si>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</si>
  <si>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</si>
  <si>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</si>
  <si>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</si>
  <si>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</si>
  <si>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</si>
  <si>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</si>
  <si>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</si>
  <si>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</si>
  <si>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</si>
  <si>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</si>
  <si>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</si>
  <si>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</si>
  <si>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</si>
  <si>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</si>
  <si>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</si>
  <si>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</si>
  <si>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</si>
  <si>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</si>
  <si>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</si>
  <si>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</si>
  <si>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</si>
  <si>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</si>
  <si>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</si>
  <si>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</si>
  <si>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</si>
  <si>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</si>
  <si>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</si>
  <si>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</si>
  <si>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</si>
  <si>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</si>
  <si>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</si>
  <si>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</si>
  <si>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</si>
  <si>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</si>
  <si>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</si>
  <si>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</si>
  <si>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</si>
  <si>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</si>
  <si>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</si>
  <si>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</si>
  <si>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</si>
  <si>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</si>
  <si>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</si>
  <si>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</si>
  <si>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</si>
  <si>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</si>
  <si>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</si>
  <si>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</si>
  <si>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</si>
  <si>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</si>
  <si>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</si>
  <si>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</si>
  <si>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</si>
  <si>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</si>
  <si>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</si>
  <si>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</si>
  <si>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</si>
  <si>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</si>
  <si>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</si>
  <si>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</si>
  <si>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</si>
  <si>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</si>
  <si>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</si>
  <si>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</si>
  <si>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</si>
  <si>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</si>
  <si>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</si>
  <si>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</si>
  <si>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</si>
  <si>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</si>
  <si>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</si>
  <si>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</si>
  <si>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</si>
  <si>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</si>
  <si>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</si>
  <si>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</si>
  <si>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</si>
  <si>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</si>
  <si>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</si>
  <si>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</si>
  <si>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</si>
  <si>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</si>
  <si>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</si>
  <si>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</si>
  <si>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</si>
  <si>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</si>
  <si>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</si>
  <si>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</si>
  <si>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</si>
  <si>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</si>
  <si>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</si>
  <si>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</si>
  <si>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</si>
  <si>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</si>
  <si>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</si>
  <si>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</si>
  <si>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</si>
  <si>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</si>
  <si>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</si>
  <si>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</si>
  <si>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</si>
  <si>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</si>
  <si>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</si>
  <si>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</si>
  <si>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</si>
  <si>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</si>
  <si>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</si>
  <si>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</si>
  <si>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</si>
  <si>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</si>
  <si>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</si>
  <si>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</si>
  <si>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</si>
  <si>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</si>
  <si>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</si>
  <si>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</si>
  <si>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</si>
  <si>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</si>
  <si>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</si>
  <si>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</si>
  <si>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</si>
  <si>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</si>
  <si>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</si>
  <si>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</si>
  <si>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</si>
  <si>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</si>
  <si>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</si>
  <si>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</si>
  <si>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</si>
  <si>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</si>
  <si>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</si>
  <si>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</si>
  <si>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</si>
  <si>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</si>
  <si>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</si>
  <si>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</si>
  <si>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</si>
  <si>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</si>
  <si>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</si>
  <si>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</si>
  <si>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</si>
  <si>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</si>
  <si>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</si>
  <si>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</si>
  <si>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</si>
  <si>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</si>
  <si>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</si>
  <si>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</si>
  <si>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</si>
  <si>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</si>
  <si>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</si>
  <si>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</si>
  <si>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</si>
  <si>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</si>
  <si>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</si>
  <si>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</si>
  <si>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</si>
  <si>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</si>
  <si>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</si>
  <si>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</si>
  <si>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</si>
  <si>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</si>
  <si>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</si>
  <si>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</si>
  <si>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</si>
  <si>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</si>
  <si>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</si>
  <si>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</si>
  <si>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</si>
  <si>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</si>
  <si>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</si>
  <si>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</si>
  <si>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</si>
  <si>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</si>
  <si>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</si>
  <si>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</si>
  <si>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</si>
  <si>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</si>
  <si>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</si>
  <si>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</si>
  <si>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</si>
  <si>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</si>
  <si>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</si>
  <si>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</si>
  <si>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</si>
  <si>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</si>
  <si>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</si>
  <si>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</si>
  <si>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</si>
  <si>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</si>
  <si>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</si>
  <si>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</si>
  <si>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</si>
  <si>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</si>
  <si>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</si>
  <si>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</si>
  <si>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</si>
  <si>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</si>
  <si>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</si>
  <si>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</si>
  <si>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</si>
  <si>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</si>
  <si>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</si>
  <si>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</si>
  <si>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</si>
  <si>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</si>
  <si>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</si>
  <si>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</si>
  <si>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</si>
  <si>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</si>
  <si>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</si>
  <si>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</si>
  <si>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</si>
  <si>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</si>
  <si>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</si>
  <si>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</si>
  <si>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</si>
  <si>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</si>
  <si>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</si>
  <si>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</si>
  <si>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</si>
  <si>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</si>
  <si>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</si>
  <si>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</si>
  <si>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</si>
  <si>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</si>
  <si>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</si>
  <si>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</si>
  <si>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</si>
  <si>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</si>
  <si>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</si>
  <si>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</si>
  <si>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</si>
  <si>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</si>
  <si>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</si>
  <si>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</si>
  <si>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</si>
  <si>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</si>
  <si>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</si>
  <si>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</si>
  <si>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</si>
  <si>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</si>
  <si>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</si>
  <si>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</si>
  <si>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</si>
  <si>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</si>
  <si>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</si>
  <si>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</si>
  <si>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</si>
  <si>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</si>
  <si>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</si>
  <si>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</si>
  <si>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</si>
  <si>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</si>
  <si>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</si>
  <si>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</si>
  <si>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</si>
  <si>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</si>
  <si>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</si>
  <si>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</si>
  <si>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</si>
  <si>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</si>
  <si>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</si>
  <si>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</si>
  <si>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</si>
  <si>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</si>
  <si>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</si>
  <si>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</si>
  <si>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</si>
  <si>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</si>
  <si>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</si>
  <si>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</si>
  <si>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</si>
  <si>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</si>
  <si>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</si>
  <si>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</si>
  <si>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</si>
  <si>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</si>
  <si>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</si>
  <si>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</si>
  <si>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</si>
  <si>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</si>
  <si>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</si>
  <si>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</si>
  <si>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</si>
  <si>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</si>
  <si>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</si>
  <si>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</si>
  <si>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</si>
  <si>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</si>
  <si>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</si>
  <si>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</si>
  <si>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</si>
  <si>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</si>
  <si>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</si>
  <si>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</si>
  <si>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</si>
  <si>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</si>
  <si>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</si>
  <si>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</si>
  <si>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</si>
  <si>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</si>
  <si>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</si>
  <si>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</si>
  <si>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</si>
  <si>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</si>
  <si>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</si>
  <si>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</si>
  <si>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</si>
  <si>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</si>
  <si>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</si>
  <si>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</si>
  <si>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</si>
  <si>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</si>
  <si>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</si>
  <si>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</si>
  <si>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</si>
  <si>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</si>
  <si>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</si>
  <si>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</si>
  <si>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</si>
  <si>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</si>
  <si>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</si>
  <si>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</si>
  <si>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</si>
  <si>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</si>
  <si>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</si>
  <si>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</si>
  <si>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</si>
  <si>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</si>
  <si>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</si>
  <si>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</si>
  <si>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</si>
  <si>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</si>
  <si>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</si>
  <si>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</si>
  <si>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</si>
  <si>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</si>
  <si>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</si>
  <si>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</si>
  <si>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</si>
  <si>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</si>
  <si>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</si>
  <si>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</si>
  <si>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</si>
  <si>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</si>
  <si>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</si>
  <si>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</si>
  <si>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</si>
  <si>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</si>
  <si>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</si>
  <si>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</si>
  <si>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</si>
  <si>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</si>
  <si>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</si>
  <si>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</si>
  <si>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</si>
  <si>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</si>
  <si>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</si>
  <si>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</si>
  <si>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</si>
  <si>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</si>
  <si>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</si>
  <si>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</si>
  <si>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</si>
  <si>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</si>
  <si>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</si>
  <si>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</si>
  <si>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</si>
  <si>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</si>
  <si>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</si>
  <si>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</si>
  <si>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</si>
  <si>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</si>
  <si>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</si>
  <si>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</si>
  <si>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</si>
  <si>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</si>
  <si>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</si>
  <si>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</si>
  <si>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</si>
  <si>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</si>
  <si>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</si>
  <si>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</si>
  <si>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</si>
  <si>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</si>
  <si>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</si>
  <si>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</si>
  <si>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</si>
  <si>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</si>
  <si>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</si>
  <si>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</si>
  <si>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</si>
  <si>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</si>
  <si>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</si>
  <si>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</si>
  <si>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</si>
  <si>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</si>
  <si>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</si>
  <si>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</si>
  <si>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</si>
  <si>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</si>
  <si>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</si>
  <si>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</si>
  <si>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</si>
  <si>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</si>
  <si>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</si>
  <si>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</si>
  <si>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</si>
  <si>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</si>
  <si>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</si>
  <si>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</si>
  <si>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</si>
  <si>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</si>
  <si>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</si>
  <si>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</si>
  <si>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</si>
  <si>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</si>
  <si>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</si>
  <si>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</si>
  <si>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</si>
  <si>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</si>
  <si>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</si>
  <si>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</si>
  <si>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</si>
  <si>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</si>
  <si>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</si>
  <si>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</si>
  <si>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</si>
  <si>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</si>
  <si>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</si>
  <si>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</si>
  <si>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</si>
  <si>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</si>
  <si>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</si>
  <si>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</si>
  <si>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</si>
  <si>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</si>
  <si>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</si>
  <si>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</si>
  <si>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</si>
  <si>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</si>
  <si>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</si>
  <si>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</si>
  <si>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</si>
  <si>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</si>
  <si>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</si>
  <si>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</si>
  <si>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</si>
  <si>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</si>
  <si>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</si>
  <si>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</si>
  <si>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</si>
  <si>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</si>
  <si>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</si>
  <si>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</si>
  <si>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</si>
  <si>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</si>
  <si>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</si>
  <si>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</si>
  <si>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</si>
  <si>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</si>
  <si>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</si>
  <si>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</si>
  <si>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</si>
  <si>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</si>
  <si>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</si>
  <si>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</si>
  <si>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</si>
  <si>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</si>
  <si>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</si>
  <si>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</si>
  <si>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</si>
  <si>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</si>
  <si>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</si>
  <si>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</si>
  <si>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</si>
  <si>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</si>
  <si>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</si>
  <si>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</si>
  <si>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</si>
  <si>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</si>
  <si>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</si>
  <si>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</si>
  <si>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</si>
  <si>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</si>
  <si>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</si>
  <si>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</si>
  <si>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</si>
  <si>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</si>
  <si>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</si>
  <si>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</si>
  <si>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</si>
  <si>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</si>
  <si>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</si>
  <si>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</si>
  <si>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</si>
  <si>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</si>
  <si>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</si>
  <si>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</si>
  <si>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</si>
  <si>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</si>
  <si>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</si>
  <si>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</si>
  <si>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</si>
  <si>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</si>
  <si>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</si>
  <si>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</si>
  <si>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</si>
  <si>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</si>
  <si>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</si>
  <si>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</si>
  <si>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</si>
  <si>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</si>
  <si>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</si>
  <si>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</si>
  <si>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</si>
  <si>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</si>
  <si>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</si>
  <si>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</si>
  <si>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</si>
  <si>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</si>
  <si>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</si>
  <si>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</si>
  <si>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</si>
  <si>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</si>
  <si>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</si>
  <si>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</si>
  <si>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</si>
  <si>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</si>
  <si>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</si>
  <si>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</si>
  <si>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</si>
  <si>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</si>
  <si>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</si>
  <si>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</si>
  <si>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</si>
  <si>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</si>
  <si>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</si>
  <si>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</si>
  <si>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</si>
  <si>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</si>
  <si>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</si>
  <si>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</si>
  <si>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</si>
  <si>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</si>
  <si>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</si>
  <si>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</si>
  <si>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</si>
  <si>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</si>
  <si>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</si>
  <si>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</si>
  <si>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</si>
  <si>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</si>
  <si>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</si>
  <si>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</si>
  <si>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</si>
  <si>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</si>
  <si>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</si>
  <si>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</si>
  <si>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</si>
  <si>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</si>
  <si>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</si>
  <si>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</si>
  <si>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</si>
  <si>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</si>
  <si>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</si>
  <si>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</si>
  <si>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</si>
  <si>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</si>
  <si>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</si>
  <si>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</si>
  <si>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</si>
  <si>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</si>
  <si>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</si>
  <si>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</si>
  <si>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</si>
  <si>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</si>
  <si>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</si>
  <si>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</si>
  <si>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</si>
  <si>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</si>
  <si>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</si>
  <si>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</si>
  <si>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</si>
  <si>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</si>
  <si>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</si>
  <si>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</si>
  <si>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</si>
  <si>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</si>
  <si>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</si>
  <si>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</si>
  <si>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</si>
  <si>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</si>
  <si>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</si>
  <si>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</si>
  <si>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</si>
  <si>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</si>
  <si>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</si>
  <si>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</si>
  <si>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</si>
  <si>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</si>
  <si>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</si>
  <si>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</si>
  <si>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</si>
  <si>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</si>
  <si>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</si>
  <si>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</si>
  <si>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</si>
  <si>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</si>
  <si>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</si>
  <si>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</si>
  <si>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</si>
  <si>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</si>
  <si>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</si>
  <si>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</si>
  <si>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</si>
  <si>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</si>
  <si>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</si>
  <si>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</si>
  <si>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</si>
  <si>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</si>
  <si>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</si>
  <si>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</si>
  <si>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</si>
  <si>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</si>
  <si>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</si>
  <si>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</si>
  <si>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</si>
  <si>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</si>
  <si>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</si>
  <si>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</si>
  <si>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</si>
  <si>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</si>
  <si>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</si>
  <si>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</si>
  <si>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</si>
  <si>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</si>
  <si>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</si>
  <si>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</si>
  <si>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</si>
  <si>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</si>
  <si>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</si>
  <si>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</si>
  <si>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</si>
  <si>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</si>
  <si>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</si>
  <si>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</si>
  <si>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</si>
  <si>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</si>
  <si>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</si>
  <si>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</si>
  <si>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</si>
  <si>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</si>
  <si>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</si>
  <si>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</si>
  <si>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</si>
  <si>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</si>
  <si>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</si>
  <si>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</si>
  <si>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</si>
  <si>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</si>
  <si>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</si>
  <si>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</si>
  <si>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</si>
  <si>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</si>
  <si>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</si>
  <si>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</si>
  <si>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</si>
  <si>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</si>
  <si>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</si>
  <si>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</si>
  <si>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</si>
  <si>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</si>
  <si>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</si>
  <si>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</si>
  <si>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</si>
  <si>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</si>
  <si>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</si>
  <si>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</si>
  <si>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</si>
  <si>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</si>
  <si>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</si>
  <si>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</si>
  <si>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</si>
  <si>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</si>
  <si>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</si>
  <si>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</si>
  <si>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</si>
  <si>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</si>
  <si>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</si>
  <si>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</si>
  <si>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</si>
  <si>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</si>
  <si>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</si>
  <si>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</si>
  <si>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</si>
  <si>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</si>
  <si>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</si>
  <si>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</si>
  <si>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</si>
  <si>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</si>
  <si>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</si>
  <si>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</si>
  <si>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</si>
  <si>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</si>
  <si>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</si>
  <si>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</si>
  <si>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</si>
  <si>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</si>
  <si>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</si>
  <si>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</si>
  <si>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</si>
  <si>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</si>
  <si>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</si>
  <si>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</si>
  <si>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</si>
  <si>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</si>
  <si>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</si>
  <si>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</si>
  <si>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</si>
  <si>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</si>
  <si>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</si>
  <si>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</si>
  <si>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</si>
  <si>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</si>
  <si>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</si>
  <si>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</si>
  <si>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</si>
  <si>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</si>
  <si>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</si>
  <si>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</si>
  <si>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</si>
  <si>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</si>
  <si>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</si>
  <si>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</si>
  <si>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</si>
  <si>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</si>
  <si>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</si>
  <si>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</si>
  <si>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</si>
  <si>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</si>
  <si>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</si>
  <si>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</si>
  <si>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</si>
  <si>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</si>
  <si>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</si>
  <si>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</si>
  <si>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</si>
  <si>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</si>
  <si>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</si>
  <si>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</si>
  <si>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</si>
  <si>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</si>
  <si>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</si>
  <si>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</si>
  <si>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</si>
  <si>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</si>
  <si>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</si>
  <si>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</si>
  <si>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</si>
  <si>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</si>
  <si>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</si>
  <si>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</si>
  <si>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</si>
  <si>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</si>
  <si>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</si>
  <si>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</si>
  <si>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</si>
  <si>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</si>
  <si>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</si>
  <si>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</si>
  <si>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</si>
  <si>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</si>
  <si>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</si>
  <si>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</si>
  <si>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</si>
  <si>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</si>
  <si>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</si>
  <si>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</si>
  <si>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</si>
  <si>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</si>
  <si>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</si>
  <si>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</si>
  <si>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</si>
  <si>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</si>
  <si>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</si>
  <si>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</si>
  <si>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</si>
  <si>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</si>
  <si>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</si>
  <si>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</si>
  <si>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</si>
  <si>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</si>
  <si>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</si>
  <si>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</si>
  <si>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</si>
  <si>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</si>
  <si>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</si>
  <si>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</si>
  <si>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</si>
  <si>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</si>
  <si>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</si>
  <si>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</si>
  <si>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</si>
  <si>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</si>
  <si>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</si>
  <si>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</si>
  <si>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</si>
  <si>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</si>
  <si>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</si>
  <si>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</si>
  <si>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</si>
  <si>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</si>
  <si>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</si>
  <si>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</si>
  <si>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</si>
  <si>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</si>
  <si>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</si>
  <si>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</si>
  <si>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</si>
  <si>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</si>
  <si>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</si>
  <si>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</si>
  <si>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</si>
  <si>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</si>
  <si>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</si>
  <si>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</si>
  <si>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</si>
  <si>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</si>
  <si>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</si>
  <si>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</si>
  <si>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</si>
  <si>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</si>
  <si>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</si>
  <si>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</si>
  <si>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</si>
  <si>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</si>
  <si>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</si>
  <si>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</si>
  <si>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</si>
  <si>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</si>
  <si>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</si>
  <si>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</si>
  <si>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</si>
  <si>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</si>
  <si>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</si>
  <si>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</si>
  <si>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</si>
  <si>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</si>
  <si>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</si>
  <si>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</si>
  <si>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</si>
  <si>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</si>
  <si>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</si>
  <si>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</si>
  <si>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</si>
  <si>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</si>
  <si>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</si>
  <si>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</si>
  <si>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</si>
  <si>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</si>
  <si>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</si>
  <si>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</si>
  <si>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</si>
  <si>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</si>
  <si>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</si>
  <si>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</si>
  <si>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</si>
  <si>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</si>
  <si>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</si>
  <si>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</si>
  <si>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</si>
  <si>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</si>
  <si>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</si>
  <si>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</si>
  <si>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</si>
  <si>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</si>
  <si>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</si>
  <si>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</si>
  <si>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</si>
  <si>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</si>
  <si>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</si>
  <si>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</si>
  <si>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</si>
  <si>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</si>
  <si>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</si>
  <si>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</si>
  <si>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</si>
  <si>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</si>
  <si>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</si>
  <si>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</si>
  <si>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</si>
  <si>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</si>
  <si>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</si>
  <si>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</si>
  <si>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</si>
  <si>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</si>
  <si>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</si>
  <si>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</si>
  <si>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</si>
  <si>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</si>
  <si>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</si>
  <si>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</si>
  <si>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</si>
  <si>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</si>
  <si>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</si>
  <si>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</si>
  <si>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</si>
  <si>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</si>
  <si>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</si>
  <si>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</si>
  <si>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</si>
  <si>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</si>
  <si>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</si>
  <si>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</si>
  <si>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</si>
  <si>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</si>
  <si>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</si>
  <si>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</si>
  <si>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</si>
  <si>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</si>
  <si>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</si>
  <si>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</si>
  <si>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</si>
  <si>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</si>
  <si>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</si>
  <si>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</si>
  <si>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</si>
  <si>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</si>
  <si>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</si>
  <si>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</si>
  <si>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</si>
  <si>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</si>
  <si>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</si>
  <si>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</si>
  <si>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</si>
  <si>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</si>
  <si>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</si>
  <si>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</si>
  <si>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</si>
  <si>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</si>
  <si>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</si>
  <si>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</si>
  <si>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</si>
  <si>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</si>
  <si>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</si>
  <si>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</si>
  <si>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</si>
  <si>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</si>
  <si>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</si>
  <si>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</si>
  <si>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</si>
  <si>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</si>
  <si>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</si>
  <si>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</si>
  <si>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</si>
  <si>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</si>
  <si>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</si>
  <si>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</si>
  <si>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</si>
  <si>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</si>
  <si>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</si>
  <si>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</si>
  <si>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</si>
  <si>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</si>
  <si>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</si>
  <si>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</si>
  <si>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</si>
  <si>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</si>
  <si>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</si>
  <si>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</si>
  <si>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</si>
  <si>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</si>
  <si>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</si>
  <si>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</si>
  <si>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</si>
  <si>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</si>
  <si>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</si>
  <si>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</si>
  <si>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</si>
  <si>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</si>
  <si>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</si>
  <si>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</si>
  <si>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</si>
  <si>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</si>
  <si>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</si>
  <si>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</si>
  <si>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</si>
  <si>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</si>
  <si>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</si>
  <si>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</si>
  <si>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</si>
  <si>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</si>
  <si>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</si>
  <si>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</si>
  <si>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</si>
  <si>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</si>
  <si>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</si>
  <si>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</si>
  <si>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</si>
  <si>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</si>
  <si>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</si>
  <si>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</si>
  <si>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</si>
  <si>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</si>
  <si>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</si>
  <si>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</si>
  <si>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</si>
  <si>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</si>
  <si>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</si>
  <si>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</si>
  <si>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</si>
  <si>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</si>
  <si>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</si>
  <si>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</si>
  <si>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</si>
  <si>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</si>
  <si>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</si>
  <si>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</si>
  <si>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</si>
  <si>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</si>
  <si>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</si>
  <si>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</si>
  <si>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</si>
  <si>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</si>
  <si>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</si>
  <si>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</si>
  <si>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</si>
  <si>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</si>
  <si>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</si>
  <si>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</si>
  <si>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</si>
  <si>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</si>
  <si>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</si>
  <si>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</si>
  <si>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</si>
  <si>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</si>
  <si>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</si>
  <si>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</si>
  <si>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</si>
  <si>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</si>
  <si>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</si>
  <si>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</si>
  <si>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</si>
  <si>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</si>
  <si>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</si>
  <si>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</si>
  <si>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</si>
  <si>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</si>
  <si>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</si>
  <si>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</si>
  <si>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</si>
  <si>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</si>
  <si>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</si>
  <si>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</si>
  <si>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</si>
  <si>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</si>
  <si>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</si>
  <si>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</si>
  <si>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</si>
  <si>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</si>
  <si>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</si>
  <si>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</si>
  <si>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</si>
  <si>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</si>
  <si>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</si>
  <si>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</si>
  <si>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</si>
  <si>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</si>
  <si>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</si>
  <si>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</si>
  <si>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</si>
  <si>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</si>
  <si>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</si>
  <si>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</si>
  <si>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</si>
  <si>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</si>
  <si>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</si>
  <si>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</si>
  <si>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</si>
  <si>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</si>
  <si>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</si>
  <si>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</si>
  <si>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</si>
  <si>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</si>
  <si>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</si>
  <si>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</si>
  <si>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</si>
  <si>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</si>
  <si>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</si>
  <si>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</si>
  <si>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</si>
  <si>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</si>
  <si>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</si>
  <si>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</si>
  <si>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</si>
  <si>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</si>
  <si>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</si>
  <si>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</si>
  <si>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</si>
  <si>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</si>
  <si>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</si>
  <si>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</si>
  <si>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</si>
  <si>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</si>
  <si>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</si>
  <si>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</si>
  <si>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</si>
  <si>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</si>
  <si>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</si>
  <si>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</si>
  <si>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</si>
  <si>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</si>
  <si>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</si>
  <si>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</si>
  <si>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</si>
  <si>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</si>
  <si>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</si>
  <si>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</si>
  <si>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</si>
  <si>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</si>
  <si>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</si>
  <si>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</si>
  <si>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</si>
  <si>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</si>
  <si>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</si>
  <si>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</si>
  <si>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</si>
  <si>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</si>
  <si>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</si>
  <si>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</si>
  <si>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</si>
  <si>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</si>
  <si>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</si>
  <si>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</si>
  <si>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</si>
  <si>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</si>
  <si>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</si>
  <si>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</si>
  <si>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</si>
  <si>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</si>
  <si>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</si>
  <si>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</si>
  <si>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</si>
  <si>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</si>
  <si>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</si>
  <si>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</si>
  <si>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</si>
  <si>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</si>
  <si>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</si>
  <si>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</si>
  <si>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</si>
  <si>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</si>
  <si>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</si>
  <si>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</si>
  <si>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</si>
  <si>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</si>
  <si>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</si>
  <si>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</si>
  <si>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</si>
  <si>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</si>
  <si>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</si>
  <si>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</si>
  <si>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</si>
  <si>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</si>
  <si>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</si>
  <si>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</si>
  <si>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</si>
  <si>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</si>
  <si>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</si>
  <si>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</si>
  <si>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</si>
  <si>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</si>
  <si>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</si>
  <si>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</si>
  <si>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</si>
  <si>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</si>
  <si>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</si>
  <si>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</si>
  <si>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</si>
  <si>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</si>
  <si>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</si>
  <si>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</si>
  <si>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</si>
  <si>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</si>
  <si>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</si>
  <si>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</si>
  <si>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</si>
  <si>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</si>
  <si>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</si>
  <si>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</si>
  <si>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</si>
  <si>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</si>
  <si>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</si>
  <si>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</si>
  <si>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</si>
  <si>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</si>
  <si>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</si>
  <si>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</si>
  <si>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</si>
  <si>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</si>
  <si>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</si>
  <si>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</si>
  <si>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</si>
  <si>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</si>
  <si>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</si>
  <si>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</si>
  <si>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</si>
  <si>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</si>
  <si>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</si>
  <si>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</si>
  <si>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</si>
  <si>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</si>
  <si>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</si>
  <si>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</si>
  <si>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</si>
  <si>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</si>
  <si>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</si>
  <si>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</si>
  <si>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</si>
  <si>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</si>
  <si>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</si>
  <si>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</si>
  <si>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</si>
  <si>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</si>
  <si>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</si>
  <si>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</si>
  <si>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</si>
  <si>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</si>
  <si>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</si>
  <si>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</si>
  <si>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</si>
  <si>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</si>
  <si>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</si>
  <si>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</si>
  <si>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</si>
  <si>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</si>
  <si>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</si>
  <si>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</si>
  <si>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</si>
  <si>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</si>
  <si>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</si>
  <si>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</si>
  <si>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</si>
  <si>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</si>
  <si>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</si>
  <si>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</si>
  <si>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</si>
  <si>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</si>
  <si>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</si>
  <si>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</si>
  <si>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</si>
  <si>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</si>
  <si>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</si>
  <si>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</si>
  <si>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</si>
  <si>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</si>
  <si>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</si>
  <si>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</si>
  <si>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</si>
  <si>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</si>
  <si>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</si>
  <si>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</si>
  <si>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</si>
  <si>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</si>
  <si>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</si>
  <si>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</si>
  <si>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</si>
  <si>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</si>
  <si>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</si>
  <si>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</si>
  <si>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</si>
  <si>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</si>
  <si>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</si>
  <si>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</si>
  <si>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</si>
  <si>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</si>
  <si>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</si>
  <si>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</si>
  <si>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</si>
  <si>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</si>
  <si>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</si>
  <si>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</si>
  <si>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</si>
  <si>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</si>
  <si>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</si>
  <si>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</si>
  <si>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</si>
  <si>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</si>
  <si>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</si>
  <si>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</si>
  <si>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</si>
  <si>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</si>
  <si>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</si>
  <si>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</si>
  <si>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</si>
  <si>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</si>
  <si>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</si>
  <si>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</si>
  <si>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</si>
  <si>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</si>
  <si>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</si>
  <si>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</si>
  <si>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</si>
  <si>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</si>
  <si>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</si>
  <si>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</si>
  <si>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</si>
  <si>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</si>
  <si>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</si>
  <si>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</si>
  <si>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</si>
  <si>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</si>
  <si>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</si>
  <si>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</si>
  <si>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</si>
  <si>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</si>
  <si>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</si>
  <si>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</si>
  <si>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</si>
  <si>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</si>
  <si>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</si>
  <si>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</si>
  <si>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</si>
  <si>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</si>
  <si>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</si>
  <si>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</si>
  <si>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</si>
  <si>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</si>
  <si>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</si>
  <si>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</si>
  <si>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</si>
  <si>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</si>
  <si>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</si>
  <si>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</si>
  <si>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</si>
  <si>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</si>
  <si>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</si>
  <si>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</si>
  <si>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</si>
  <si>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</si>
  <si>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</si>
  <si>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</si>
  <si>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</si>
  <si>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</si>
  <si>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</si>
  <si>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</si>
  <si>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</si>
  <si>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</si>
  <si>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</si>
  <si>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</si>
  <si>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</si>
  <si>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</si>
  <si>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</si>
  <si>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</si>
  <si>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</si>
  <si>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</si>
  <si>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</si>
  <si>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</si>
  <si>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</si>
  <si>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</si>
  <si>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</si>
  <si>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</si>
  <si>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</si>
  <si>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</si>
  <si>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</si>
  <si>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</si>
  <si>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</si>
  <si>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</si>
  <si>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</si>
  <si>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</si>
  <si>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</si>
  <si>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</si>
  <si>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</si>
  <si>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</si>
  <si>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</si>
  <si>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</si>
  <si>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</si>
  <si>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</si>
  <si>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</si>
  <si>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</si>
  <si>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</si>
  <si>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</si>
  <si>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</si>
  <si>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</si>
  <si>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</si>
  <si>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</si>
  <si>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</si>
  <si>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</si>
  <si>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</si>
  <si>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</si>
  <si>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</si>
  <si>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</si>
  <si>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</si>
  <si>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</si>
  <si>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</si>
  <si>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</si>
  <si>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</si>
  <si>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</si>
  <si>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</si>
  <si>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</si>
  <si>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</si>
  <si>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</si>
  <si>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</si>
  <si>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</si>
  <si>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</si>
  <si>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</si>
  <si>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</si>
  <si>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</si>
  <si>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</si>
  <si>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</si>
  <si>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</si>
  <si>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</si>
  <si>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</si>
  <si>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</si>
  <si>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</si>
  <si>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</si>
  <si>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</si>
  <si>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</si>
  <si>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</si>
  <si>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</si>
  <si>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</si>
  <si>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</si>
  <si>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</si>
  <si>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</si>
  <si>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</si>
  <si>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</si>
  <si>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</si>
  <si>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</si>
  <si>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</si>
  <si>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</si>
  <si>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</si>
  <si>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</si>
  <si>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</si>
  <si>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</si>
  <si>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</si>
  <si>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</si>
  <si>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</si>
  <si>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</si>
  <si>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</si>
  <si>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</si>
  <si>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</si>
  <si>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</si>
  <si>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</si>
  <si>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</si>
  <si>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</si>
  <si>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</si>
  <si>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</si>
  <si>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</si>
  <si>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</si>
  <si>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</si>
  <si>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</si>
  <si>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</si>
  <si>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</si>
  <si>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</si>
  <si>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</si>
  <si>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</si>
  <si>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</si>
  <si>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</si>
  <si>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</si>
  <si>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</si>
  <si>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</si>
  <si>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</si>
  <si>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</si>
  <si>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</si>
  <si>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</si>
  <si>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</si>
  <si>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</si>
  <si>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</si>
  <si>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</si>
  <si>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</si>
  <si>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</si>
  <si>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</si>
  <si>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</si>
  <si>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</si>
  <si>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</si>
  <si>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</si>
  <si>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</si>
  <si>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</si>
  <si>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</si>
  <si>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</si>
  <si>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</si>
  <si>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</si>
  <si>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</si>
  <si>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</si>
  <si>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</si>
  <si>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</si>
  <si>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</si>
  <si>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</si>
  <si>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</si>
  <si>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</si>
  <si>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</si>
  <si>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</si>
  <si>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</si>
  <si>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</si>
  <si>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</si>
  <si>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</si>
  <si>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</si>
  <si>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</si>
  <si>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</si>
  <si>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</si>
  <si>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</si>
  <si>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</si>
  <si>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</si>
  <si>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</si>
  <si>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</si>
  <si>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</si>
  <si>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</si>
  <si>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</si>
  <si>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</si>
  <si>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</si>
  <si>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</si>
  <si>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</si>
  <si>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</si>
  <si>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</si>
  <si>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</si>
  <si>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</si>
  <si>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</si>
  <si>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</si>
  <si>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</si>
  <si>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</si>
  <si>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</si>
  <si>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</si>
  <si>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</si>
  <si>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</si>
  <si>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</si>
  <si>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</si>
  <si>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</si>
  <si>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</si>
  <si>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</si>
  <si>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</si>
  <si>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</si>
  <si>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</si>
  <si>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</si>
  <si>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</si>
  <si>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</si>
  <si>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</si>
  <si>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</si>
  <si>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</si>
  <si>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</si>
  <si>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</si>
  <si>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</si>
  <si>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</si>
  <si>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</si>
  <si>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</si>
  <si>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</si>
  <si>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</si>
  <si>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</si>
  <si>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</si>
  <si>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</si>
  <si>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</si>
  <si>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</si>
  <si>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</si>
  <si>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</si>
  <si>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</si>
  <si>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</si>
  <si>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</si>
  <si>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</si>
  <si>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</si>
  <si>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</si>
  <si>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</si>
  <si>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</si>
  <si>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</si>
  <si>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</si>
  <si>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</si>
  <si>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</si>
  <si>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</si>
  <si>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</si>
  <si>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</si>
  <si>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</si>
  <si>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</si>
  <si>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</si>
  <si>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</si>
  <si>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</si>
  <si>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</si>
  <si>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</si>
  <si>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</si>
  <si>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</si>
  <si>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</si>
  <si>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</si>
  <si>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</si>
  <si>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</si>
  <si>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</si>
  <si>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</si>
  <si>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</si>
  <si>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</si>
  <si>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</si>
  <si>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</si>
  <si>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</si>
  <si>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</si>
  <si>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</si>
  <si>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</si>
  <si>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</si>
  <si>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</si>
  <si>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</si>
  <si>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</si>
  <si>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</si>
  <si>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</si>
  <si>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</si>
  <si>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</si>
  <si>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</si>
  <si>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</si>
  <si>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</si>
  <si>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</si>
  <si>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</si>
  <si>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</si>
  <si>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</si>
  <si>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</si>
  <si>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</si>
  <si>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</si>
  <si>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</si>
  <si>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</si>
  <si>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</si>
  <si>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</si>
  <si>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</si>
  <si>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</si>
  <si>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</si>
  <si>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</si>
  <si>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</si>
  <si>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</si>
  <si>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</si>
  <si>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</si>
  <si>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</si>
  <si>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</si>
  <si>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</si>
  <si>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</si>
  <si>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</si>
  <si>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</si>
  <si>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</si>
  <si>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</si>
  <si>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</si>
  <si>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</si>
  <si>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</si>
  <si>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</si>
  <si>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</si>
  <si>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</si>
  <si>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</si>
  <si>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</si>
  <si>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</si>
  <si>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</si>
  <si>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</si>
  <si>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</si>
  <si>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</si>
  <si>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</si>
  <si>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</si>
  <si>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</si>
  <si>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</si>
  <si>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</si>
  <si>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</si>
  <si>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</si>
  <si>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</si>
  <si>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</si>
  <si>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</si>
  <si>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</si>
  <si>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</si>
  <si>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</si>
  <si>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</si>
  <si>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</si>
  <si>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</si>
  <si>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</si>
  <si>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</si>
  <si>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</si>
  <si>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</si>
  <si>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</si>
  <si>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</si>
  <si>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</si>
  <si>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</si>
  <si>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</si>
  <si>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</si>
  <si>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</si>
  <si>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</si>
  <si>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</si>
  <si>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</si>
  <si>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</si>
  <si>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</si>
  <si>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</si>
  <si>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</si>
  <si>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</si>
  <si>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</si>
  <si>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</si>
  <si>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</si>
  <si>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</si>
  <si>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</si>
  <si>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</si>
  <si>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</si>
  <si>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</si>
  <si>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</si>
  <si>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</si>
  <si>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</si>
  <si>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</si>
  <si>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</si>
  <si>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</si>
  <si>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</si>
  <si>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</si>
  <si>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</si>
  <si>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</si>
  <si>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</si>
  <si>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</si>
  <si>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</si>
  <si>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</si>
  <si>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</si>
  <si>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</si>
  <si>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</si>
  <si>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</si>
  <si>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</si>
  <si>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</si>
  <si>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</si>
  <si>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</si>
  <si>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</si>
  <si>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</si>
  <si>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</si>
  <si>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</si>
  <si>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</si>
  <si>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</si>
  <si>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</si>
  <si>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</si>
  <si>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</si>
  <si>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</si>
  <si>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</si>
  <si>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</si>
  <si>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</si>
  <si>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</si>
  <si>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</si>
  <si>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</si>
  <si>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</si>
  <si>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</si>
  <si>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</si>
  <si>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</si>
  <si>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</si>
  <si>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</si>
  <si>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</si>
  <si>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</si>
  <si>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</si>
  <si>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</si>
  <si>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</si>
  <si>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</si>
  <si>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</si>
  <si>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</si>
  <si>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</si>
  <si>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</si>
  <si>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</si>
  <si>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</si>
  <si>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</si>
  <si>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</si>
  <si>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</si>
  <si>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</si>
  <si>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</si>
  <si>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</si>
  <si>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</si>
  <si>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</si>
  <si>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</si>
  <si>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</si>
  <si>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</si>
  <si>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</si>
  <si>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</si>
  <si>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</si>
  <si>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</si>
  <si>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</si>
  <si>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</si>
  <si>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</si>
  <si>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</si>
  <si>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</si>
  <si>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</si>
  <si>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</si>
  <si>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</si>
  <si>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</si>
  <si>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</si>
  <si>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</si>
  <si>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</si>
  <si>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</si>
  <si>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</si>
  <si>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</si>
  <si>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</si>
  <si>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</si>
  <si>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</si>
  <si>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</si>
  <si>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</si>
  <si>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</si>
  <si>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</si>
  <si>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</si>
  <si>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</si>
  <si>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</si>
  <si>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</si>
  <si>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</si>
  <si>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</si>
  <si>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</si>
  <si>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</si>
  <si>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</si>
  <si>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</si>
  <si>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</si>
  <si>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</si>
  <si>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</si>
  <si>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</si>
  <si>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</si>
  <si>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</si>
  <si>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</si>
  <si>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</si>
  <si>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</si>
  <si>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</si>
  <si>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</si>
  <si>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</si>
  <si>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</si>
  <si>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</si>
  <si>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</si>
  <si>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</si>
  <si>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</si>
  <si>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</si>
  <si>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</si>
  <si>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</si>
  <si>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</si>
  <si>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</si>
  <si>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</si>
  <si>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</si>
  <si>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</si>
  <si>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</si>
  <si>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</si>
  <si>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</si>
  <si>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</si>
  <si>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</si>
  <si>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</si>
  <si>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</si>
  <si>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</si>
  <si>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</si>
  <si>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</si>
  <si>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</si>
  <si>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</si>
  <si>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</si>
  <si>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</si>
  <si>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</si>
  <si>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</si>
  <si>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</si>
  <si>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</si>
  <si>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</si>
  <si>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</si>
  <si>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</si>
  <si>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</si>
  <si>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</si>
  <si>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</si>
  <si>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</si>
  <si>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</si>
  <si>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</si>
  <si>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</si>
  <si>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</si>
  <si>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</si>
  <si>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</si>
  <si>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</si>
  <si>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</si>
  <si>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</si>
  <si>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</si>
  <si>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</si>
  <si>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</si>
  <si>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</si>
  <si>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</si>
  <si>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</si>
  <si>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</si>
  <si>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</si>
  <si>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</si>
  <si>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</si>
  <si>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</si>
  <si>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</si>
  <si>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</si>
  <si>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</si>
  <si>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</si>
  <si>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</si>
  <si>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</si>
  <si>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</si>
  <si>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</si>
  <si>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</si>
  <si>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</si>
  <si>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</si>
  <si>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</si>
  <si>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</si>
  <si>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</si>
  <si>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</si>
  <si>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</si>
  <si>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</si>
  <si>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</si>
  <si>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</si>
  <si>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</si>
  <si>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</si>
  <si>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</si>
  <si>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</si>
  <si>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</si>
  <si>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</si>
  <si>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</si>
  <si>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</si>
  <si>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</si>
  <si>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</si>
  <si>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</si>
  <si>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</si>
  <si>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</si>
  <si>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</si>
  <si>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</si>
  <si>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</si>
  <si>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</si>
  <si>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</si>
  <si>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</si>
  <si>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</si>
  <si>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</si>
  <si>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</si>
  <si>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</si>
  <si>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</si>
  <si>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</si>
  <si>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</si>
  <si>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</si>
  <si>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</si>
  <si>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</si>
  <si>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</si>
  <si>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</si>
  <si>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</si>
  <si>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</si>
  <si>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</si>
  <si>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</si>
  <si>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</si>
  <si>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</si>
  <si>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</si>
  <si>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</si>
  <si>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</si>
  <si>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</si>
  <si>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</si>
  <si>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</si>
  <si>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</si>
  <si>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</si>
  <si>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</si>
  <si>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</si>
  <si>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</si>
  <si>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</si>
  <si>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</si>
  <si>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</si>
  <si>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</si>
  <si>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</si>
  <si>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</si>
  <si>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</si>
  <si>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</si>
  <si>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</si>
  <si>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</si>
  <si>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</si>
  <si>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</si>
  <si>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</si>
  <si>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</si>
  <si>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</si>
  <si>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</si>
  <si>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</si>
  <si>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</si>
  <si>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</si>
  <si>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</si>
  <si>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</si>
  <si>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</si>
  <si>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</si>
  <si>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</si>
  <si>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</si>
  <si>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</si>
  <si>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</si>
  <si>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</si>
  <si>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</si>
  <si>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</si>
  <si>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</si>
  <si>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</si>
  <si>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</si>
  <si>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</si>
  <si>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</si>
  <si>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</si>
  <si>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</si>
  <si>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</si>
  <si>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</si>
  <si>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</si>
  <si>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</si>
  <si>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</si>
  <si>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</si>
  <si>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</si>
  <si>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</si>
  <si>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</si>
  <si>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</si>
  <si>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</si>
  <si>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</si>
  <si>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</si>
  <si>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</si>
  <si>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</si>
  <si>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</si>
  <si>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</si>
  <si>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</si>
  <si>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</si>
  <si>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</si>
  <si>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</si>
  <si>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</si>
  <si>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</si>
  <si>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</si>
  <si>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</si>
  <si>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</si>
  <si>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</si>
  <si>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</si>
  <si>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</si>
  <si>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</si>
  <si>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</si>
  <si>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</si>
  <si>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</si>
  <si>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</si>
  <si>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</si>
  <si>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</si>
  <si>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</si>
  <si>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</si>
  <si>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</si>
  <si>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</si>
  <si>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</si>
  <si>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</si>
  <si>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</si>
  <si>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</si>
  <si>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</si>
  <si>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</si>
  <si>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</si>
  <si>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</si>
  <si>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</si>
  <si>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</si>
  <si>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</si>
  <si>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</si>
  <si>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</si>
  <si>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</si>
  <si>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</si>
  <si>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</si>
  <si>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</si>
  <si>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</si>
  <si>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</si>
  <si>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</si>
  <si>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</si>
  <si>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</si>
  <si>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</si>
  <si>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</si>
  <si>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</si>
  <si>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</si>
  <si>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</si>
  <si>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</si>
  <si>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</si>
  <si>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</si>
  <si>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</si>
  <si>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</si>
  <si>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</si>
  <si>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</si>
  <si>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</si>
  <si>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</si>
  <si>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</si>
  <si>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</si>
  <si>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</si>
  <si>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</si>
  <si>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</si>
  <si>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</si>
  <si>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</si>
  <si>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</si>
  <si>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</si>
  <si>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</si>
  <si>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</si>
  <si>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</si>
  <si>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</si>
  <si>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</si>
  <si>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</si>
  <si>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</si>
  <si>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</si>
  <si>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</si>
  <si>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</si>
  <si>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</si>
  <si>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</si>
  <si>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</si>
  <si>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</si>
  <si>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</si>
  <si>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</si>
  <si>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</si>
  <si>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</si>
  <si>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</si>
  <si>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</si>
  <si>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</si>
  <si>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</si>
  <si>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</si>
  <si>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</si>
  <si>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</si>
  <si>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</si>
  <si>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</si>
  <si>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</si>
  <si>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</si>
  <si>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</si>
  <si>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</si>
  <si>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</si>
  <si>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</si>
  <si>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</si>
  <si>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</si>
  <si>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</si>
  <si>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</si>
  <si>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</si>
  <si>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</si>
  <si>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</si>
  <si>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</si>
  <si>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</si>
  <si>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</si>
  <si>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</si>
  <si>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</si>
  <si>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</si>
  <si>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</si>
  <si>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</si>
  <si>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</si>
  <si>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</si>
  <si>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</si>
  <si>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</si>
  <si>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</si>
  <si>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</si>
  <si>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</si>
  <si>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</si>
  <si>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</si>
  <si>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</si>
  <si>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</si>
  <si>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</si>
  <si>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</si>
  <si>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</si>
  <si>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</si>
  <si>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</si>
  <si>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</si>
  <si>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</si>
  <si>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</si>
  <si>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</si>
  <si>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</si>
  <si>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</si>
  <si>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</si>
  <si>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</si>
  <si>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</si>
  <si>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</si>
  <si>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</si>
  <si>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</si>
  <si>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</si>
  <si>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</si>
  <si>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</si>
  <si>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</si>
  <si>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</si>
  <si>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</si>
  <si>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</si>
  <si>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</si>
  <si>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</si>
  <si>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</si>
  <si>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</si>
  <si>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</si>
  <si>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</si>
  <si>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</si>
  <si>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</si>
  <si>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</si>
  <si>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</si>
  <si>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</si>
  <si>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</si>
  <si>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</si>
  <si>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</si>
  <si>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</si>
  <si>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</si>
  <si>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</si>
  <si>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</si>
  <si>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</si>
  <si>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</si>
  <si>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</si>
  <si>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</si>
  <si>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</si>
  <si>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</si>
  <si>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</si>
  <si>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</si>
  <si>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</si>
  <si>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</si>
  <si>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</si>
  <si>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</si>
  <si>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</si>
  <si>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</si>
  <si>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</si>
  <si>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</si>
  <si>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</si>
  <si>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</si>
  <si>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</si>
  <si>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</si>
  <si>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</si>
  <si>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</si>
  <si>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</si>
  <si>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</si>
  <si>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</si>
  <si>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</si>
  <si>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</si>
  <si>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</si>
  <si>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</si>
  <si>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</si>
  <si>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</si>
  <si>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</si>
  <si>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</si>
  <si>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</si>
  <si>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</si>
  <si>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</si>
  <si>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</si>
  <si>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</si>
  <si>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</si>
  <si>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</si>
  <si>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</si>
  <si>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</si>
  <si>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</si>
  <si>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</si>
  <si>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</si>
  <si>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</si>
  <si>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</si>
  <si>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</si>
  <si>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</si>
  <si>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</si>
  <si>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</si>
  <si>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</si>
  <si>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</si>
  <si>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</si>
  <si>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</si>
  <si>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</si>
  <si>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</si>
  <si>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</si>
  <si>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</si>
  <si>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</si>
  <si>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</si>
  <si>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</si>
  <si>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</si>
  <si>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</si>
  <si>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</si>
  <si>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</si>
  <si>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</si>
  <si>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</si>
  <si>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</si>
  <si>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</si>
  <si>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</si>
  <si>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</si>
  <si>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</si>
  <si>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</si>
  <si>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</si>
  <si>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</si>
  <si>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</si>
  <si>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</si>
  <si>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</si>
  <si>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</si>
  <si>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</si>
  <si>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</si>
  <si>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</si>
  <si>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</si>
  <si>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</si>
  <si>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</si>
  <si>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</si>
  <si>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</si>
  <si>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</si>
  <si>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</si>
  <si>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</si>
  <si>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</si>
  <si>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</si>
  <si>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</si>
  <si>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</si>
  <si>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</si>
  <si>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</si>
  <si>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</si>
  <si>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</si>
  <si>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</si>
  <si>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</si>
  <si>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</si>
  <si>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</si>
  <si>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</si>
  <si>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</si>
  <si>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</si>
  <si>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</si>
  <si>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</si>
  <si>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</si>
  <si>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</si>
  <si>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</si>
  <si>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</si>
  <si>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</si>
  <si>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</si>
  <si>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</si>
  <si>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</si>
  <si>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</si>
  <si>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</si>
  <si>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</si>
  <si>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</si>
  <si>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</si>
  <si>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</si>
  <si>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</si>
  <si>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</si>
  <si>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</si>
  <si>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</si>
  <si>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</si>
  <si>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</si>
  <si>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</si>
  <si>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</si>
  <si>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</si>
  <si>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</si>
  <si>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</si>
  <si>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</si>
  <si>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</si>
  <si>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</si>
  <si>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</si>
  <si>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</si>
  <si>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</si>
  <si>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</si>
  <si>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</si>
  <si>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</si>
  <si>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</si>
  <si>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</si>
  <si>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</si>
  <si>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</si>
  <si>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</si>
  <si>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</si>
  <si>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</si>
  <si>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</si>
  <si>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</si>
  <si>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</si>
  <si>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</si>
  <si>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</si>
  <si>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</si>
  <si>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</si>
  <si>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</si>
  <si>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</si>
  <si>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</si>
  <si>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</si>
  <si>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</si>
  <si>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</si>
  <si>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</si>
  <si>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</si>
  <si>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</si>
  <si>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</si>
  <si>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</si>
  <si>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</si>
  <si>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</si>
  <si>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</si>
  <si>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</si>
  <si>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</si>
  <si>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</si>
  <si>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</si>
  <si>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</si>
  <si>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</si>
  <si>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</si>
  <si>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</si>
  <si>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</si>
  <si>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</si>
  <si>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</si>
  <si>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</si>
  <si>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</si>
  <si>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</si>
  <si>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</si>
  <si>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</si>
  <si>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</si>
  <si>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</si>
  <si>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</si>
  <si>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</si>
  <si>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</si>
  <si>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</si>
  <si>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</si>
  <si>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</si>
  <si>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</si>
  <si>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</si>
  <si>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</si>
  <si>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</si>
  <si>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</si>
  <si>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</si>
  <si>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</si>
  <si>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</si>
  <si>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</si>
  <si>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</si>
  <si>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</si>
  <si>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</si>
  <si>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</si>
  <si>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</si>
  <si>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</si>
  <si>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</si>
  <si>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</si>
  <si>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</si>
  <si>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</si>
  <si>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</si>
  <si>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</si>
  <si>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</si>
  <si>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</si>
  <si>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</si>
  <si>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</si>
  <si>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</si>
  <si>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</si>
  <si>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</si>
  <si>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</si>
  <si>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</si>
  <si>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</si>
  <si>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</si>
  <si>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</si>
  <si>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</si>
  <si>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</si>
  <si>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</si>
  <si>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</si>
  <si>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</si>
  <si>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</si>
  <si>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</si>
  <si>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</si>
  <si>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</si>
  <si>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</si>
  <si>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</si>
  <si>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</si>
  <si>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</si>
  <si>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</si>
  <si>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</si>
  <si>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</si>
  <si>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</si>
  <si>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</si>
  <si>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</si>
  <si>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</si>
  <si>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</si>
  <si>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</si>
  <si>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</si>
  <si>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</si>
  <si>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</si>
  <si>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</si>
  <si>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</si>
  <si>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</si>
  <si>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</si>
  <si>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</si>
  <si>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</si>
  <si>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</si>
  <si>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</si>
  <si>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</si>
  <si>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</si>
  <si>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</si>
  <si>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</si>
  <si>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</si>
  <si>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</si>
  <si>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</si>
  <si>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</si>
  <si>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</si>
  <si>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</si>
  <si>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</si>
  <si>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</si>
  <si>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</si>
  <si>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</si>
  <si>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</si>
  <si>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</si>
  <si>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</si>
  <si>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</si>
  <si>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</si>
  <si>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</si>
  <si>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</si>
  <si>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</si>
  <si>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</si>
  <si>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</si>
  <si>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</si>
  <si>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</si>
  <si>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</si>
  <si>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</si>
  <si>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</si>
  <si>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</si>
  <si>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</si>
  <si>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</si>
  <si>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</si>
  <si>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</si>
  <si>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</si>
  <si>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</si>
  <si>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</si>
  <si>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</si>
  <si>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</si>
  <si>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</si>
  <si>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</si>
  <si>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</si>
  <si>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</si>
  <si>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</si>
  <si>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</si>
  <si>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</si>
  <si>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</si>
  <si>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</si>
  <si>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</si>
  <si>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</si>
  <si>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</si>
  <si>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</si>
  <si>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</si>
  <si>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</si>
  <si>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</si>
  <si>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</si>
  <si>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</si>
  <si>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</si>
  <si>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</si>
  <si>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</si>
  <si>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</si>
  <si>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</si>
  <si>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</si>
  <si>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</si>
  <si>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</si>
  <si>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</si>
  <si>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</si>
  <si>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</si>
  <si>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</si>
  <si>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</si>
  <si>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</si>
  <si>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</si>
  <si>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</si>
  <si>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</si>
  <si>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</si>
  <si>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</si>
  <si>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</si>
  <si>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</si>
  <si>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</si>
  <si>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</si>
  <si>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</si>
  <si>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</si>
  <si>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</si>
  <si>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</si>
  <si>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</si>
  <si>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</si>
  <si>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</si>
  <si>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</si>
  <si>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</si>
  <si>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</si>
  <si>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</si>
  <si>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</si>
  <si>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</si>
  <si>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</si>
  <si>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</si>
  <si>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</si>
  <si>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</si>
  <si>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</si>
  <si>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</si>
  <si>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</si>
  <si>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</si>
  <si>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</si>
  <si>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</si>
  <si>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</si>
  <si>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</si>
  <si>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</si>
  <si>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</si>
  <si>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</si>
  <si>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</si>
  <si>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</si>
  <si>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</si>
  <si>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</si>
  <si>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</si>
  <si>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</si>
  <si>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</si>
  <si>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</si>
  <si>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</si>
  <si>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</si>
  <si>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</si>
  <si>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</si>
  <si>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</si>
  <si>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</si>
  <si>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</si>
  <si>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</si>
  <si>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</si>
  <si>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</si>
  <si>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</si>
  <si>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</si>
  <si>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</si>
  <si>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</si>
  <si>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</si>
  <si>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</si>
  <si>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</si>
  <si>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</si>
  <si>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</si>
  <si>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</si>
  <si>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</si>
  <si>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</si>
  <si>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</si>
  <si>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</si>
  <si>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</si>
  <si>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</si>
  <si>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</si>
  <si>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</si>
  <si>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</si>
  <si>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</si>
  <si>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</si>
  <si>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</si>
  <si>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</si>
  <si>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</si>
  <si>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</si>
  <si>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</si>
  <si>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</si>
  <si>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</si>
  <si>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</si>
  <si>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</si>
  <si>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</si>
  <si>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</si>
  <si>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</si>
  <si>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</si>
  <si>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</si>
  <si>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</si>
  <si>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</si>
  <si>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</si>
  <si>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</si>
  <si>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</si>
  <si>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</si>
  <si>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</si>
  <si>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</si>
  <si>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</si>
  <si>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</si>
  <si>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</si>
  <si>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</si>
  <si>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</si>
  <si>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</si>
  <si>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</si>
  <si>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</si>
  <si>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</si>
  <si>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</si>
  <si>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</si>
  <si>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</si>
  <si>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</si>
  <si>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</si>
  <si>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</si>
  <si>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</si>
  <si>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</si>
  <si>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</si>
  <si>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</si>
  <si>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</si>
  <si>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</si>
  <si>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</si>
  <si>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</si>
  <si>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</si>
  <si>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</si>
  <si>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</si>
  <si>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</si>
  <si>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</si>
  <si>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</si>
  <si>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</si>
  <si>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</si>
  <si>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</si>
  <si>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</si>
  <si>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</si>
  <si>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</si>
  <si>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</si>
  <si>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</si>
  <si>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</si>
  <si>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</si>
  <si>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</si>
  <si>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</si>
  <si>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</si>
  <si>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</si>
  <si>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</si>
  <si>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</si>
  <si>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</si>
  <si>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</si>
  <si>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</si>
  <si>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</si>
  <si>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</si>
  <si>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</si>
  <si>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</si>
  <si>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</si>
  <si>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</si>
  <si>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</si>
  <si>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</si>
  <si>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</si>
  <si>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</si>
  <si>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</si>
  <si>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</si>
  <si>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</si>
  <si>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</si>
  <si>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</si>
  <si>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</si>
  <si>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</si>
  <si>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</si>
  <si>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</si>
  <si>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</si>
  <si>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</si>
  <si>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</si>
  <si>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</si>
  <si>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</si>
  <si>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</si>
  <si>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</si>
  <si>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</si>
  <si>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</si>
  <si>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</si>
  <si>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</si>
  <si>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</si>
  <si>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</si>
  <si>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</si>
  <si>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</si>
  <si>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</si>
  <si>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</si>
  <si>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</si>
  <si>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</si>
  <si>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</si>
  <si>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</si>
  <si>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</si>
  <si>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</si>
  <si>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</si>
  <si>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</si>
  <si>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</si>
  <si>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</si>
  <si>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</si>
  <si>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</si>
  <si>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</si>
  <si>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</si>
  <si>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</si>
  <si>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</si>
  <si>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</si>
  <si>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</si>
  <si>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</si>
  <si>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</si>
  <si>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</si>
  <si>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</si>
  <si>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</si>
  <si>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</si>
  <si>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</si>
  <si>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</si>
  <si>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</si>
  <si>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</si>
  <si>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</si>
  <si>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</si>
  <si>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</si>
  <si>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</si>
  <si>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</si>
  <si>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</si>
  <si>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</si>
  <si>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</si>
  <si>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</si>
  <si>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</si>
  <si>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</si>
  <si>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</si>
  <si>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</si>
  <si>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</si>
  <si>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</si>
  <si>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</si>
  <si>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</si>
  <si>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</si>
  <si>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</si>
  <si>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</si>
  <si>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</si>
  <si>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</si>
  <si>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</si>
  <si>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</si>
  <si>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</si>
  <si>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</si>
  <si>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</si>
  <si>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</si>
  <si>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</si>
  <si>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</si>
  <si>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</si>
  <si>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</si>
  <si>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</si>
  <si>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</si>
  <si>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</si>
  <si>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</si>
  <si>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</si>
  <si>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</si>
  <si>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</si>
  <si>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</si>
  <si>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</si>
  <si>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</si>
  <si>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</si>
  <si>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</si>
  <si>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</si>
  <si>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</si>
  <si>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</si>
  <si>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</si>
  <si>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</si>
  <si>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</si>
  <si>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</si>
  <si>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</si>
  <si>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</si>
  <si>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</si>
  <si>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</si>
  <si>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</si>
  <si>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</si>
  <si>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</si>
  <si>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</si>
  <si>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</si>
  <si>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</si>
  <si>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</si>
  <si>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</si>
  <si>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</si>
  <si>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</si>
  <si>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</si>
  <si>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</si>
  <si>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</si>
  <si>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</si>
  <si>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</si>
  <si>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</si>
  <si>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</si>
  <si>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</si>
  <si>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</si>
  <si>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</si>
  <si>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</si>
  <si>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</si>
  <si>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</si>
  <si>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</si>
  <si>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</si>
  <si>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</si>
  <si>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</si>
  <si>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</si>
  <si>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</si>
  <si>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</si>
  <si>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</si>
  <si>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</si>
  <si>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</si>
  <si>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</si>
  <si>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</si>
  <si>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</si>
  <si>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</si>
  <si>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</si>
  <si>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</si>
  <si>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</si>
  <si>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</si>
  <si>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</si>
  <si>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</si>
  <si>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</si>
  <si>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</si>
  <si>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</si>
  <si>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</si>
  <si>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</si>
  <si>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</si>
  <si>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</si>
  <si>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</si>
  <si>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</si>
  <si>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</si>
  <si>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</si>
  <si>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</si>
  <si>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</si>
  <si>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</si>
  <si>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</si>
  <si>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</si>
  <si>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</si>
  <si>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</si>
  <si>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</si>
  <si>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</si>
  <si>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</si>
  <si>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</si>
  <si>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</si>
  <si>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</si>
  <si>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</si>
  <si>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</si>
  <si>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</si>
  <si>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</si>
  <si>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</si>
  <si>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</si>
  <si>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</si>
  <si>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</si>
  <si>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</si>
  <si>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</si>
  <si>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</si>
  <si>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</si>
  <si>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</si>
  <si>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</si>
  <si>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</si>
  <si>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</si>
  <si>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</si>
  <si>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</si>
  <si>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</si>
  <si>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</si>
  <si>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</si>
  <si>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</si>
  <si>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</si>
  <si>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</si>
  <si>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</si>
  <si>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</si>
  <si>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</si>
  <si>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</si>
  <si>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</si>
  <si>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</si>
  <si>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</si>
  <si>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</si>
  <si>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</si>
  <si>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</si>
  <si>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</si>
  <si>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</si>
  <si>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</si>
  <si>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</si>
  <si>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</si>
  <si>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</si>
  <si>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</si>
  <si>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</si>
  <si>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</si>
  <si>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</si>
  <si>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</si>
  <si>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</si>
  <si>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</si>
  <si>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</si>
  <si>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</si>
  <si>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</si>
  <si>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</si>
  <si>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</si>
  <si>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</si>
  <si>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</si>
  <si>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</si>
  <si>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</si>
  <si>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</si>
  <si>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</si>
  <si>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</si>
  <si>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</si>
  <si>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</si>
  <si>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</si>
  <si>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</si>
  <si>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</si>
  <si>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</si>
  <si>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</si>
  <si>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</si>
  <si>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</si>
  <si>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</si>
  <si>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</si>
  <si>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</si>
  <si>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</si>
  <si>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</si>
  <si>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</si>
  <si>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</si>
  <si>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</si>
  <si>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</si>
  <si>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</si>
  <si>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</si>
  <si>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</si>
  <si>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</si>
  <si>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</si>
  <si>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</si>
  <si>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</si>
  <si>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</si>
  <si>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</si>
  <si>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</si>
  <si>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</si>
  <si>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</si>
  <si>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</si>
  <si>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</si>
  <si>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</si>
  <si>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</si>
  <si>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</si>
  <si>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</si>
  <si>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</si>
  <si>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</si>
  <si>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</si>
  <si>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</si>
  <si>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</si>
  <si>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</si>
  <si>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</si>
  <si>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</si>
  <si>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</si>
  <si>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</si>
  <si>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</si>
  <si>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</si>
  <si>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</si>
  <si>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</si>
  <si>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</si>
  <si>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</si>
  <si>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</si>
  <si>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</si>
  <si>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</si>
  <si>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</si>
  <si>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</si>
  <si>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</si>
  <si>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</si>
  <si>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</si>
  <si>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</si>
  <si>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</si>
  <si>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</si>
  <si>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</si>
  <si>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</si>
  <si>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</si>
  <si>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</si>
  <si>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</si>
  <si>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</si>
  <si>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</si>
  <si>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</si>
  <si>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</si>
  <si>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</si>
  <si>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</si>
  <si>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</si>
  <si>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</si>
  <si>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</si>
  <si>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</si>
  <si>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</si>
  <si>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</si>
  <si>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</si>
  <si>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</si>
  <si>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</si>
  <si>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</si>
  <si>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</si>
  <si>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</si>
  <si>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</si>
  <si>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</si>
  <si>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</si>
  <si>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</si>
  <si>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</si>
  <si>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</si>
  <si>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</si>
  <si>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</si>
  <si>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</si>
  <si>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</si>
  <si>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</si>
  <si>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</si>
  <si>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</si>
  <si>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</si>
  <si>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</si>
  <si>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</si>
  <si>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</si>
  <si>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</si>
  <si>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</si>
  <si>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</si>
  <si>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</si>
  <si>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</si>
  <si>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</si>
  <si>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</si>
  <si>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</si>
  <si>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</si>
  <si>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</si>
  <si>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</si>
  <si>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</si>
  <si>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</si>
  <si>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</si>
  <si>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</si>
  <si>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</si>
  <si>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</si>
  <si>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</si>
  <si>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</si>
  <si>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</si>
  <si>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</si>
  <si>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</si>
  <si>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</si>
  <si>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</si>
  <si>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</si>
  <si>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</si>
  <si>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</si>
  <si>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</si>
  <si>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</si>
  <si>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</si>
  <si>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</si>
  <si>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</si>
  <si>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</si>
  <si>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</si>
  <si>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</si>
  <si>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</si>
  <si>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</si>
  <si>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</si>
  <si>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</si>
  <si>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</si>
  <si>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</si>
  <si>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</si>
  <si>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</si>
  <si>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</si>
  <si>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</si>
  <si>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</si>
  <si>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</si>
  <si>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</si>
  <si>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</si>
  <si>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</si>
  <si>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</si>
  <si>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</si>
  <si>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</si>
  <si>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</si>
  <si>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</si>
  <si>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</si>
  <si>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</si>
  <si>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</si>
  <si>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</si>
  <si>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</si>
  <si>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</si>
  <si>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</si>
  <si>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</si>
  <si>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</si>
  <si>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</si>
  <si>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</si>
  <si>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</si>
  <si>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</si>
  <si>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</si>
  <si>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</si>
  <si>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</si>
  <si>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</si>
  <si>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</si>
  <si>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</si>
  <si>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</si>
  <si>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</si>
  <si>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</si>
  <si>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</si>
  <si>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</si>
  <si>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</si>
  <si>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</si>
  <si>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</si>
  <si>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</si>
  <si>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</si>
  <si>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</si>
  <si>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</si>
  <si>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</si>
  <si>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</si>
  <si>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</si>
  <si>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</si>
  <si>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</si>
  <si>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</si>
  <si>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</si>
  <si>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</si>
  <si>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</si>
  <si>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</si>
  <si>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</si>
  <si>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</si>
  <si>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</si>
  <si>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</si>
  <si>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</si>
  <si>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</si>
  <si>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</si>
  <si>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</si>
  <si>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</si>
  <si>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</si>
  <si>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</si>
  <si>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</si>
  <si>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</si>
  <si>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</si>
  <si>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</si>
  <si>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</si>
  <si>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</si>
  <si>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</si>
  <si>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</si>
  <si>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</si>
  <si>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</si>
  <si>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</si>
  <si>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</si>
  <si>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</si>
  <si>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</si>
  <si>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</si>
  <si>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</si>
  <si>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</si>
  <si>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</si>
  <si>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</si>
  <si>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</si>
  <si>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</si>
  <si>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</si>
  <si>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</si>
  <si>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</si>
  <si>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</si>
  <si>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</si>
  <si>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</si>
  <si>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</si>
  <si>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</si>
  <si>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</si>
  <si>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</si>
  <si>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</si>
  <si>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</si>
  <si>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</si>
  <si>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</si>
  <si>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</si>
  <si>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</si>
  <si>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</si>
  <si>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</si>
  <si>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</si>
  <si>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</si>
  <si>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</si>
  <si>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</si>
  <si>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</si>
  <si>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</si>
  <si>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</si>
  <si>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</si>
  <si>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</si>
  <si>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</si>
  <si>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</si>
  <si>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</si>
  <si>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</si>
  <si>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</si>
  <si>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</si>
  <si>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</si>
  <si>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</si>
  <si>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</si>
  <si>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</si>
  <si>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</si>
  <si>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</si>
  <si>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</si>
  <si>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</si>
  <si>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</si>
  <si>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</si>
  <si>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</si>
  <si>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</si>
  <si>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</si>
  <si>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</si>
  <si>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</si>
  <si>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</si>
  <si>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</si>
  <si>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</si>
  <si>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</si>
  <si>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</si>
  <si>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</si>
  <si>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</si>
  <si>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</si>
  <si>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</si>
  <si>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</si>
  <si>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</si>
  <si>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</si>
  <si>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</si>
  <si>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</si>
  <si>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</si>
  <si>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</si>
  <si>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</si>
  <si>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</si>
  <si>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</si>
  <si>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</si>
  <si>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</si>
  <si>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</si>
  <si>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</si>
  <si>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</si>
  <si>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</si>
  <si>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</si>
  <si>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</si>
  <si>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</si>
  <si>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</si>
  <si>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</si>
  <si>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</si>
  <si>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</si>
  <si>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</si>
  <si>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</si>
  <si>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</si>
  <si>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</si>
  <si>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</si>
  <si>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</si>
  <si>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</si>
  <si>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</si>
  <si>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</si>
  <si>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</si>
  <si>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</si>
  <si>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</si>
  <si>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</si>
  <si>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</si>
  <si>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</si>
  <si>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</si>
  <si>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</si>
  <si>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</si>
  <si>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</si>
  <si>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</si>
  <si>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</si>
  <si>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</si>
  <si>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</si>
  <si>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</si>
  <si>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</si>
  <si>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</si>
  <si>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</si>
  <si>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</si>
  <si>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</si>
  <si>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</si>
  <si>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</si>
  <si>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</si>
  <si>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</si>
  <si>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</si>
  <si>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</si>
  <si>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</si>
  <si>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</si>
  <si>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</si>
  <si>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</si>
  <si>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</si>
  <si>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</si>
  <si>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</si>
  <si>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</si>
  <si>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</si>
  <si>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</si>
  <si>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</si>
  <si>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</si>
  <si>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</si>
  <si>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</si>
  <si>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</si>
  <si>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</si>
  <si>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</si>
  <si>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</si>
  <si>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</si>
  <si>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</si>
  <si>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</si>
  <si>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</si>
  <si>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</si>
  <si>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</si>
  <si>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</si>
  <si>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</si>
  <si>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</si>
  <si>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</si>
  <si>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</si>
  <si>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</si>
  <si>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</si>
  <si>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</si>
  <si>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</si>
  <si>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</si>
  <si>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</si>
  <si>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</si>
  <si>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</si>
  <si>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</si>
  <si>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</si>
  <si>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</si>
  <si>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</si>
  <si>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</si>
  <si>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</si>
  <si>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</si>
  <si>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</si>
  <si>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</si>
  <si>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</si>
  <si>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</si>
  <si>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</si>
  <si>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</si>
  <si>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</si>
  <si>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</si>
  <si>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</si>
  <si>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</si>
  <si>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</si>
  <si>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</si>
  <si>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</si>
  <si>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</si>
  <si>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</si>
  <si>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</si>
  <si>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</si>
  <si>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</si>
  <si>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</si>
  <si>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</si>
  <si>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</si>
  <si>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</si>
  <si>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</si>
  <si>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</si>
  <si>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</si>
  <si>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</si>
  <si>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</si>
  <si>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</si>
  <si>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</si>
  <si>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</si>
  <si>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</si>
  <si>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</si>
  <si>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</si>
  <si>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</si>
  <si>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</si>
  <si>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</si>
  <si>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</si>
  <si>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</si>
  <si>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</si>
  <si>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</si>
  <si>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</si>
  <si>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</si>
  <si>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</si>
  <si>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</si>
  <si>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</si>
  <si>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</si>
  <si>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</si>
  <si>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</si>
  <si>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</si>
  <si>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</si>
  <si>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</si>
  <si>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</si>
  <si>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</si>
  <si>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</si>
  <si>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</si>
  <si>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</si>
  <si>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</si>
  <si>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</si>
  <si>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</si>
  <si>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</si>
  <si>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</si>
  <si>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</si>
  <si>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</si>
  <si>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</si>
  <si>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</si>
  <si>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</si>
  <si>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</si>
  <si>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</si>
  <si>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</si>
  <si>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</si>
  <si>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</si>
  <si>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</si>
  <si>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</si>
  <si>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</si>
  <si>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</si>
  <si>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</si>
  <si>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</si>
  <si>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</si>
  <si>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</si>
  <si>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</si>
  <si>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</si>
  <si>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</si>
  <si>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</si>
  <si>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</si>
  <si>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</si>
  <si>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</si>
  <si>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</si>
  <si>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</si>
  <si>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</si>
  <si>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</si>
  <si>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</si>
  <si>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</si>
  <si>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</si>
  <si>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</si>
  <si>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</si>
  <si>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</si>
  <si>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</si>
  <si>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</si>
  <si>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</si>
  <si>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</si>
  <si>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</si>
  <si>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</si>
  <si>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</si>
  <si>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</si>
  <si>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</si>
  <si>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</si>
  <si>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</si>
  <si>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</si>
  <si>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</si>
  <si>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</si>
  <si>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</si>
  <si>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</si>
  <si>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</si>
  <si>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</si>
  <si>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</si>
  <si>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</si>
  <si>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</si>
  <si>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</si>
  <si>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</si>
  <si>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</si>
  <si>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</si>
  <si>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</si>
  <si>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</si>
  <si>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</si>
  <si>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</si>
  <si>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</si>
  <si>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</si>
  <si>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</si>
  <si>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</si>
  <si>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</si>
  <si>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</si>
  <si>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</si>
  <si>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</si>
  <si>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</si>
  <si>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</si>
  <si>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</si>
  <si>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</si>
  <si>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</si>
  <si>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</si>
  <si>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</si>
  <si>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</si>
  <si>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</si>
  <si>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</si>
  <si>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</si>
  <si>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</si>
  <si>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</si>
  <si>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</si>
  <si>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</si>
  <si>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</si>
  <si>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</si>
  <si>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</si>
  <si>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</si>
  <si>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</si>
  <si>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</si>
  <si>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</si>
  <si>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</si>
  <si>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</si>
  <si>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</si>
  <si>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</si>
  <si>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</si>
  <si>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</si>
  <si>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</si>
  <si>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</si>
  <si>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</si>
  <si>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</si>
  <si>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</si>
  <si>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</si>
  <si>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</si>
  <si>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</si>
  <si>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</si>
  <si>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</si>
  <si>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</si>
  <si>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</si>
  <si>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</si>
  <si>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</si>
  <si>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</si>
  <si>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</si>
  <si>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</si>
  <si>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</si>
  <si>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</si>
  <si>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</si>
  <si>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</si>
  <si>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</si>
  <si>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</si>
  <si>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</si>
  <si>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</si>
  <si>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</si>
  <si>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</si>
  <si>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</si>
  <si>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</si>
  <si>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</si>
  <si>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</si>
  <si>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</si>
  <si>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</si>
  <si>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</si>
  <si>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</si>
  <si>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</si>
  <si>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</si>
  <si>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</si>
  <si>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</si>
  <si>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</si>
  <si>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</si>
  <si>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</si>
  <si>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</si>
  <si>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</si>
  <si>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</si>
  <si>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</si>
  <si>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</si>
  <si>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</si>
  <si>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</si>
  <si>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</si>
  <si>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</si>
  <si>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</si>
  <si>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</si>
  <si>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</si>
  <si>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</si>
  <si>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</si>
  <si>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</si>
  <si>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</si>
  <si>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</si>
  <si>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</si>
  <si>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</si>
  <si>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</si>
  <si>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</si>
  <si>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</si>
  <si>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</si>
  <si>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</si>
  <si>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</si>
  <si>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</si>
  <si>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</si>
  <si>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</si>
  <si>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</si>
  <si>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</si>
  <si>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</si>
  <si>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</si>
  <si>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</si>
  <si>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</si>
  <si>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</si>
  <si>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</si>
  <si>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</si>
  <si>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</si>
  <si>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</si>
  <si>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</si>
  <si>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</si>
  <si>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</si>
  <si>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</si>
  <si>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</si>
  <si>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</si>
  <si>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</si>
  <si>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</si>
  <si>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</si>
  <si>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</si>
  <si>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</si>
  <si>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</si>
  <si>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</si>
  <si>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</si>
  <si>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</si>
  <si>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</si>
  <si>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</si>
  <si>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</si>
  <si>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</si>
  <si>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</si>
  <si>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</si>
  <si>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</si>
  <si>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</si>
  <si>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</si>
  <si>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</si>
  <si>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</si>
  <si>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</si>
  <si>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</si>
  <si>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</si>
  <si>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</si>
  <si>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</si>
  <si>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</si>
  <si>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</si>
  <si>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</si>
  <si>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</si>
  <si>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</si>
  <si>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</si>
  <si>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</si>
  <si>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</si>
  <si>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</si>
  <si>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</si>
  <si>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</si>
  <si>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</si>
  <si>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</si>
  <si>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</si>
  <si>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</si>
  <si>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</si>
  <si>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</si>
  <si>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</si>
  <si>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</si>
  <si>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</si>
  <si>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</si>
  <si>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</si>
  <si>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</si>
  <si>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</si>
  <si>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</si>
  <si>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</si>
  <si>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</si>
  <si>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</si>
  <si>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</si>
  <si>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</si>
  <si>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</si>
  <si>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</si>
  <si>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</si>
  <si>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</si>
  <si>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</si>
  <si>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</si>
  <si>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</si>
  <si>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</si>
  <si>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</si>
  <si>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</si>
  <si>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</si>
  <si>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</si>
  <si>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</si>
  <si>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</si>
  <si>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</si>
  <si>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</si>
  <si>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</si>
  <si>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</si>
  <si>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</si>
  <si>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</si>
  <si>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</si>
  <si>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</si>
  <si>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</si>
  <si>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</si>
  <si>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</si>
  <si>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</si>
  <si>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</si>
  <si>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</si>
  <si>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</si>
  <si>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</si>
  <si>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</si>
  <si>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</si>
  <si>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</si>
  <si>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</si>
  <si>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</si>
  <si>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</si>
  <si>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</si>
  <si>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</si>
  <si>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</si>
  <si>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</si>
  <si>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</si>
  <si>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</si>
  <si>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</si>
  <si>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</si>
  <si>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</si>
  <si>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</si>
  <si>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</si>
  <si>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</si>
  <si>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</si>
  <si>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</si>
  <si>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</si>
  <si>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</si>
  <si>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</si>
  <si>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</si>
  <si>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</si>
  <si>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</si>
  <si>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</si>
  <si>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</si>
  <si>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</si>
  <si>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</si>
  <si>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</si>
  <si>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</si>
  <si>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</si>
  <si>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</si>
  <si>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</si>
  <si>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</si>
  <si>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</si>
  <si>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</si>
  <si>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</si>
  <si>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</si>
  <si>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</si>
  <si>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</si>
  <si>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</si>
  <si>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</si>
  <si>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</si>
  <si>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</si>
  <si>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</si>
  <si>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</si>
  <si>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</si>
  <si>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</si>
  <si>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</si>
  <si>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</si>
  <si>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</si>
  <si>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</si>
  <si>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</si>
  <si>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</si>
  <si>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</si>
  <si>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</si>
  <si>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</si>
  <si>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</si>
  <si>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</si>
  <si>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</si>
  <si>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</si>
  <si>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</si>
  <si>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</si>
  <si>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</si>
  <si>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</si>
  <si>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</si>
  <si>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</si>
  <si>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</si>
  <si>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</si>
  <si>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</si>
  <si>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</si>
  <si>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</si>
  <si>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</si>
  <si>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</si>
  <si>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</si>
  <si>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</si>
  <si>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</si>
  <si>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</si>
  <si>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</si>
  <si>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</si>
  <si>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</si>
  <si>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</si>
  <si>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</si>
  <si>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</si>
  <si>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</si>
  <si>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</si>
  <si>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</si>
  <si>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</si>
  <si>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</si>
  <si>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</si>
  <si>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</si>
  <si>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</si>
  <si>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</si>
  <si>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</si>
  <si>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</si>
  <si>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</si>
  <si>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</si>
  <si>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</si>
  <si>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</si>
  <si>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</si>
  <si>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</si>
  <si>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</si>
  <si>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</si>
  <si>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</si>
  <si>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</si>
  <si>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</si>
  <si>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</si>
  <si>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</si>
  <si>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</si>
  <si>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</si>
  <si>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</si>
  <si>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</si>
  <si>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</si>
  <si>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</si>
  <si>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</si>
  <si>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</si>
  <si>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</si>
  <si>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</si>
  <si>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</si>
  <si>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</si>
  <si>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</si>
  <si>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</si>
  <si>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</si>
  <si>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</si>
  <si>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</si>
  <si>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</si>
  <si>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</si>
  <si>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</si>
  <si>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</si>
  <si>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</si>
  <si>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</si>
  <si>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</si>
  <si>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</si>
  <si>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</si>
  <si>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</si>
  <si>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</si>
  <si>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</si>
  <si>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</si>
  <si>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</si>
  <si>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</si>
  <si>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</si>
  <si>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</si>
  <si>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</si>
  <si>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</si>
  <si>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</si>
  <si>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</si>
  <si>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</si>
  <si>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</si>
  <si>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</si>
  <si>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</si>
  <si>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</si>
  <si>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</si>
  <si>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</si>
  <si>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</si>
  <si>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</si>
  <si>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</si>
  <si>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</si>
  <si>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</si>
  <si>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</si>
  <si>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</si>
  <si>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</si>
  <si>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</si>
  <si>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</si>
  <si>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</si>
  <si>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</si>
  <si>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</si>
  <si>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</si>
  <si>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</si>
  <si>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</si>
  <si>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</si>
  <si>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</si>
  <si>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</si>
  <si>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</si>
  <si>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</si>
  <si>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</si>
  <si>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</si>
  <si>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</si>
  <si>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</si>
  <si>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</si>
  <si>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</si>
  <si>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</si>
  <si>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</si>
  <si>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</si>
  <si>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</si>
  <si>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</si>
  <si>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</si>
  <si>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</si>
  <si>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</si>
  <si>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</si>
  <si>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</si>
  <si>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</si>
  <si>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</si>
  <si>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</si>
  <si>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</si>
  <si>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</si>
  <si>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</si>
  <si>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</si>
  <si>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</si>
  <si>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</si>
  <si>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</si>
  <si>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</si>
  <si>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</si>
  <si>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</si>
  <si>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</si>
  <si>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</si>
  <si>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</si>
  <si>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</si>
  <si>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</si>
  <si>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</si>
  <si>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</si>
  <si>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</si>
  <si>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</si>
  <si>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</si>
  <si>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</si>
  <si>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</si>
  <si>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</si>
  <si>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</si>
  <si>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</si>
  <si>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</si>
  <si>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</si>
  <si>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</si>
  <si>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</si>
  <si>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</si>
  <si>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</si>
  <si>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</si>
  <si>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</si>
  <si>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</si>
  <si>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</si>
  <si>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</si>
  <si>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</si>
  <si>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</si>
  <si>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</si>
  <si>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</si>
  <si>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</si>
  <si>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</si>
  <si>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</si>
  <si>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</si>
  <si>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</si>
  <si>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</si>
  <si>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</si>
  <si>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</si>
  <si>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</si>
  <si>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</si>
  <si>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</si>
  <si>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</si>
  <si>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</si>
  <si>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</si>
  <si>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</si>
  <si>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</si>
  <si>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</si>
  <si>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</si>
  <si>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</si>
  <si>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</si>
  <si>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</si>
  <si>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</si>
  <si>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</si>
  <si>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</si>
  <si>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</si>
  <si>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</si>
  <si>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</si>
  <si>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</si>
  <si>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</si>
  <si>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</si>
  <si>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</si>
  <si>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</si>
  <si>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</si>
  <si>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</si>
  <si>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</si>
  <si>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</si>
  <si>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</si>
  <si>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</si>
  <si>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</si>
  <si>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</si>
  <si>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</si>
  <si>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</si>
  <si>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</si>
  <si>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</si>
  <si>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</si>
  <si>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</si>
  <si>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</si>
  <si>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</si>
  <si>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</si>
  <si>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</si>
  <si>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</si>
  <si>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</si>
  <si>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</si>
  <si>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</si>
  <si>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</si>
  <si>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</si>
  <si>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</si>
  <si>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</si>
  <si>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</si>
  <si>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</si>
  <si>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</si>
  <si>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</si>
  <si>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</si>
  <si>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</si>
  <si>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</si>
  <si>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</si>
  <si>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</si>
  <si>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</si>
  <si>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</si>
  <si>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</si>
  <si>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</si>
  <si>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</si>
  <si>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</si>
  <si>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</si>
  <si>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</si>
  <si>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</si>
  <si>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</si>
  <si>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</si>
  <si>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</si>
  <si>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</si>
  <si>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</si>
  <si>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</si>
  <si>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</si>
  <si>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</si>
  <si>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</si>
  <si>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</si>
  <si>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</si>
  <si>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</si>
  <si>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</si>
  <si>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</si>
  <si>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</si>
  <si>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</si>
  <si>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</si>
  <si>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</si>
  <si>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</si>
  <si>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</si>
  <si>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</si>
  <si>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</si>
  <si>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</si>
  <si>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</si>
  <si>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</si>
  <si>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</si>
  <si>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</si>
  <si>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</si>
  <si>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</si>
  <si>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</si>
  <si>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</si>
  <si>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</si>
  <si>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</si>
  <si>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</si>
  <si>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</si>
  <si>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</si>
  <si>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</si>
  <si>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</si>
  <si>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</si>
  <si>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</si>
  <si>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</si>
  <si>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</si>
  <si>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</si>
  <si>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</si>
  <si>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</si>
  <si>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</si>
  <si>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</si>
  <si>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</si>
  <si>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</si>
  <si>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</si>
  <si>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</si>
  <si>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</si>
  <si>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</si>
  <si>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</si>
  <si>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</si>
  <si>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</si>
  <si>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</si>
  <si>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</si>
  <si>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</si>
  <si>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</si>
  <si>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</si>
  <si>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</si>
  <si>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</si>
  <si>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</si>
  <si>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</si>
  <si>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</si>
  <si>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</si>
  <si>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</si>
  <si>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</si>
  <si>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</si>
  <si>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</si>
  <si>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</si>
  <si>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</si>
  <si>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</si>
  <si>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</si>
  <si>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</si>
  <si>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</si>
  <si>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</si>
  <si>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</si>
  <si>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</si>
  <si>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</si>
  <si>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</si>
  <si>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</si>
  <si>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</si>
  <si>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</si>
  <si>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</si>
  <si>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</si>
  <si>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</si>
  <si>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</si>
  <si>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</si>
  <si>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</si>
  <si>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</si>
  <si>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</si>
  <si>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</si>
  <si>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</si>
  <si>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</si>
  <si>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</si>
  <si>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</si>
  <si>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</si>
  <si>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</si>
  <si>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</si>
  <si>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</si>
  <si>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</si>
  <si>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</si>
  <si>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</si>
  <si>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</si>
  <si>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</si>
  <si>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</si>
  <si>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</si>
  <si>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</si>
  <si>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</si>
  <si>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</si>
  <si>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</si>
  <si>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</si>
  <si>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</si>
  <si>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</si>
  <si>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</si>
  <si>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</si>
  <si>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</si>
  <si>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</si>
  <si>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</si>
  <si>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</si>
  <si>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</si>
  <si>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</si>
  <si>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</si>
  <si>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</si>
  <si>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</si>
  <si>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</si>
  <si>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</si>
  <si>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</si>
  <si>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</si>
  <si>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</si>
  <si>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</si>
  <si>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</si>
  <si>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</si>
  <si>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</si>
  <si>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</si>
  <si>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</si>
  <si>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</si>
  <si>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</si>
  <si>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</si>
  <si>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</si>
  <si>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</si>
  <si>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</si>
  <si>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</si>
  <si>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</si>
  <si>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</si>
  <si>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</si>
  <si>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</si>
  <si>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</si>
  <si>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</si>
  <si>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</si>
  <si>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</si>
  <si>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</si>
  <si>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</si>
  <si>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</si>
  <si>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</si>
  <si>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</si>
  <si>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</si>
  <si>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</si>
  <si>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</si>
  <si>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</si>
  <si>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</si>
  <si>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</si>
  <si>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</si>
  <si>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</si>
  <si>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</si>
  <si>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</si>
  <si>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</si>
  <si>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</si>
  <si>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</si>
  <si>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</si>
  <si>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</si>
  <si>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</si>
  <si>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</si>
  <si>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</si>
  <si>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</si>
  <si>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</si>
  <si>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</si>
  <si>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</si>
  <si>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</si>
  <si>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</si>
  <si>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</si>
  <si>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</si>
  <si>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</si>
  <si>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</si>
  <si>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</si>
  <si>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</si>
  <si>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</si>
  <si>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</si>
  <si>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</si>
  <si>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</si>
  <si>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</si>
  <si>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</si>
  <si>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</si>
  <si>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</si>
  <si>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</si>
  <si>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</si>
  <si>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</si>
  <si>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</si>
  <si>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</si>
  <si>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</si>
  <si>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</si>
  <si>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</si>
  <si>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</si>
  <si>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</si>
  <si>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</si>
  <si>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</si>
  <si>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</si>
  <si>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</si>
  <si>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</si>
  <si>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</si>
  <si>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</si>
  <si>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</si>
  <si>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</si>
  <si>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</si>
  <si>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</si>
  <si>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</si>
  <si>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</si>
  <si>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</si>
  <si>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</si>
  <si>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</si>
  <si>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</si>
  <si>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</si>
  <si>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</si>
  <si>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</si>
  <si>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</si>
  <si>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</si>
  <si>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</si>
  <si>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</si>
  <si>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</si>
  <si>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</si>
  <si>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</si>
  <si>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</si>
  <si>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</si>
  <si>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</si>
  <si>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</si>
  <si>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</si>
  <si>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</si>
  <si>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</si>
  <si>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</si>
  <si>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</si>
  <si>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</si>
  <si>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</si>
  <si>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</si>
  <si>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</si>
  <si>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</si>
  <si>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</si>
  <si>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</si>
  <si>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</si>
  <si>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</si>
  <si>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</si>
  <si>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</si>
  <si>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</si>
  <si>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</si>
  <si>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</si>
  <si>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</si>
  <si>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</si>
  <si>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</si>
  <si>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</si>
  <si>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</si>
  <si>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</si>
  <si>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</si>
  <si>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</si>
  <si>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</si>
  <si>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</si>
  <si>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</si>
  <si>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</si>
  <si>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</si>
  <si>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</si>
  <si>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</si>
  <si>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</si>
  <si>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</si>
  <si>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</si>
  <si>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</si>
  <si>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</si>
  <si>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</si>
  <si>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</si>
  <si>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</si>
  <si>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</si>
  <si>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</si>
  <si>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</si>
  <si>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</si>
  <si>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</si>
  <si>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</si>
  <si>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</si>
  <si>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</si>
  <si>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</si>
  <si>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</si>
  <si>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</si>
  <si>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</si>
  <si>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</si>
  <si>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</si>
  <si>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</si>
  <si>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</si>
  <si>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</si>
  <si>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</si>
  <si>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</si>
  <si>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</si>
  <si>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</si>
  <si>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</si>
  <si>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</si>
  <si>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</si>
  <si>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</si>
  <si>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</si>
  <si>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</si>
  <si>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</si>
  <si>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</si>
  <si>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</si>
  <si>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</si>
  <si>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</si>
  <si>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</si>
  <si>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</si>
  <si>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</si>
  <si>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</si>
  <si>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</si>
  <si>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</si>
  <si>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</si>
  <si>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</si>
  <si>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</si>
  <si>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</si>
  <si>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</si>
  <si>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</si>
  <si>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</si>
  <si>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</si>
  <si>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</si>
  <si>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</si>
  <si>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</si>
  <si>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</si>
  <si>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</si>
  <si>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</si>
  <si>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</si>
  <si>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</si>
  <si>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</si>
  <si>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</si>
  <si>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</si>
  <si>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</si>
  <si>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</si>
  <si>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</si>
  <si>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</si>
  <si>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</si>
  <si>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</si>
  <si>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</si>
  <si>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</si>
  <si>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</si>
  <si>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</si>
  <si>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</si>
  <si>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</si>
  <si>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</si>
  <si>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</si>
  <si>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</si>
  <si>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</si>
  <si>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</si>
  <si>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</si>
  <si>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</si>
  <si>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</si>
  <si>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</si>
  <si>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</si>
  <si>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</si>
  <si>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</si>
  <si>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</si>
  <si>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</si>
  <si>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</si>
  <si>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</si>
  <si>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</si>
  <si>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</si>
  <si>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</si>
  <si>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</si>
  <si>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</si>
  <si>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</si>
  <si>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</si>
  <si>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</si>
  <si>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</si>
  <si>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</si>
  <si>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</si>
  <si>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</si>
  <si>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</si>
  <si>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</si>
  <si>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</si>
  <si>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</si>
  <si>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</si>
  <si>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</si>
  <si>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</si>
  <si>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</si>
  <si>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</si>
  <si>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</si>
  <si>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</si>
  <si>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</si>
  <si>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</si>
  <si>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</si>
  <si>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</si>
  <si>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</si>
  <si>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</si>
  <si>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</si>
  <si>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</si>
  <si>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</si>
  <si>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</si>
  <si>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</si>
  <si>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</si>
  <si>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</si>
  <si>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</si>
  <si>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</si>
  <si>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</si>
  <si>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</si>
  <si>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</si>
  <si>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</si>
  <si>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</si>
  <si>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</si>
  <si>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</si>
  <si>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</si>
  <si>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</si>
  <si>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</si>
  <si>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</si>
  <si>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</si>
  <si>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</si>
  <si>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</si>
  <si>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</si>
  <si>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</si>
  <si>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</si>
  <si>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</si>
  <si>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</si>
  <si>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</si>
  <si>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</si>
  <si>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</si>
  <si>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</si>
  <si>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</si>
  <si>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</si>
  <si>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</si>
  <si>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</si>
  <si>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</si>
  <si>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</si>
  <si>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</si>
  <si>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</si>
  <si>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</si>
  <si>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</si>
  <si>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</si>
  <si>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</si>
  <si>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</si>
  <si>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</si>
  <si>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</si>
  <si>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</si>
  <si>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</si>
  <si>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</si>
  <si>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</si>
  <si>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</si>
  <si>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</si>
  <si>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</si>
  <si>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</si>
  <si>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</si>
  <si>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</si>
  <si>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</si>
  <si>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</si>
  <si>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</si>
  <si>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</si>
  <si>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</si>
  <si>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</si>
  <si>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</si>
  <si>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</si>
  <si>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</si>
  <si>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</si>
  <si>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</si>
  <si>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</si>
  <si>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</si>
  <si>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</si>
  <si>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</si>
  <si>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</si>
  <si>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</si>
  <si>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</si>
  <si>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</si>
  <si>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</si>
  <si>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</si>
  <si>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</si>
  <si>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</si>
  <si>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</si>
  <si>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</si>
  <si>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</si>
  <si>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</si>
  <si>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</si>
  <si>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</si>
  <si>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</si>
  <si>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</si>
  <si>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</si>
  <si>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</si>
  <si>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</si>
  <si>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</si>
  <si>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</si>
  <si>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</si>
  <si>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</si>
  <si>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</si>
  <si>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</si>
  <si>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</si>
  <si>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</si>
  <si>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</si>
  <si>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</si>
  <si>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</si>
  <si>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</si>
  <si>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</si>
  <si>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</si>
  <si>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</si>
  <si>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</si>
  <si>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</si>
  <si>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</si>
  <si>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</si>
  <si>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</si>
  <si>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</si>
  <si>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</si>
  <si>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</si>
  <si>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</si>
  <si>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</si>
  <si>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</si>
  <si>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</si>
  <si>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</si>
  <si>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</si>
  <si>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</si>
  <si>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</si>
  <si>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</si>
  <si>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</si>
  <si>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</si>
  <si>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</si>
  <si>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</si>
  <si>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</si>
  <si>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</si>
  <si>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</si>
  <si>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</si>
  <si>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</si>
  <si>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</si>
  <si>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</si>
  <si>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</si>
  <si>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</si>
  <si>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</si>
  <si>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</si>
  <si>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</si>
  <si>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</si>
  <si>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</si>
  <si>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</si>
  <si>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</si>
  <si>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</si>
  <si>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</si>
  <si>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</si>
  <si>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</si>
  <si>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</si>
  <si>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</si>
  <si>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</si>
  <si>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</si>
  <si>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</si>
  <si>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</si>
  <si>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</si>
  <si>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</si>
  <si>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</si>
  <si>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</si>
  <si>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</si>
  <si>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</si>
  <si>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</si>
  <si>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</si>
  <si>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</si>
  <si>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</si>
  <si>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</si>
  <si>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</si>
  <si>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</si>
  <si>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</si>
  <si>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</si>
  <si>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</si>
  <si>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</si>
  <si>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</si>
  <si>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</si>
  <si>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</si>
  <si>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</si>
  <si>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</si>
  <si>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</si>
  <si>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</si>
  <si>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</si>
  <si>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</si>
  <si>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</si>
  <si>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</si>
  <si>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</si>
  <si>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</si>
  <si>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</si>
  <si>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</si>
  <si>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</si>
  <si>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</si>
  <si>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</si>
  <si>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</si>
  <si>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</si>
  <si>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</si>
  <si>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</si>
  <si>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</si>
  <si>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</si>
  <si>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</si>
  <si>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</si>
  <si>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</si>
  <si>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</si>
  <si>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</si>
  <si>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</si>
  <si>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</si>
  <si>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</si>
  <si>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</si>
  <si>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</si>
  <si>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</si>
  <si>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</si>
  <si>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</si>
  <si>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</si>
  <si>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</si>
  <si>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</si>
  <si>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</si>
  <si>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</si>
  <si>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</si>
  <si>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</si>
  <si>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</si>
  <si>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</si>
  <si>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</si>
  <si>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</si>
  <si>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</si>
  <si>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</si>
  <si>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</si>
  <si>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</si>
  <si>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</si>
  <si>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</si>
  <si>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</si>
  <si>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</si>
  <si>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</si>
  <si>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</si>
  <si>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</si>
  <si>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</si>
  <si>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</si>
  <si>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</si>
  <si>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</si>
  <si>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</si>
  <si>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</si>
  <si>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</si>
  <si>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</si>
  <si>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</si>
  <si>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</si>
  <si>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</si>
  <si>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</si>
  <si>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</si>
  <si>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</si>
  <si>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</si>
  <si>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</si>
  <si>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</si>
  <si>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</si>
  <si>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</si>
  <si>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</si>
  <si>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</si>
  <si>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</si>
  <si>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</si>
  <si>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</si>
  <si>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</si>
  <si>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</si>
  <si>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</si>
  <si>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</si>
  <si>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</si>
  <si>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</si>
  <si>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</si>
  <si>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</si>
  <si>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</si>
  <si>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</si>
  <si>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</si>
  <si>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</si>
  <si>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</si>
  <si>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</si>
  <si>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</si>
  <si>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</si>
  <si>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</si>
  <si>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</si>
  <si>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</si>
  <si>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</si>
  <si>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</si>
  <si>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</si>
  <si>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</si>
  <si>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</si>
  <si>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</si>
  <si>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</si>
  <si>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</si>
  <si>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</si>
  <si>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</si>
  <si>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</si>
  <si>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</si>
  <si>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</si>
  <si>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</si>
  <si>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</si>
  <si>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</si>
  <si>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</si>
  <si>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</si>
  <si>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</si>
  <si>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</si>
  <si>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</si>
  <si>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</si>
  <si>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</si>
  <si>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</si>
  <si>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</si>
  <si>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</si>
  <si>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</si>
  <si>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</si>
  <si>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</si>
  <si>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</si>
  <si>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</si>
  <si>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</si>
  <si>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</si>
  <si>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</si>
  <si>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</si>
  <si>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</si>
  <si>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</si>
  <si>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</si>
  <si>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</si>
  <si>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</si>
  <si>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</si>
  <si>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</si>
  <si>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</si>
  <si>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</si>
  <si>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</si>
  <si>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</si>
  <si>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</si>
  <si>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</si>
  <si>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</si>
  <si>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</si>
  <si>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</si>
  <si>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</si>
  <si>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</si>
  <si>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</si>
  <si>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</si>
  <si>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</si>
  <si>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</si>
  <si>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</si>
  <si>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</si>
  <si>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</si>
  <si>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</si>
  <si>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</si>
  <si>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</si>
  <si>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</si>
  <si>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</si>
  <si>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</si>
  <si>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</si>
  <si>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</si>
  <si>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</si>
  <si>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</si>
  <si>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</si>
  <si>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</si>
  <si>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</si>
  <si>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</si>
  <si>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</si>
  <si>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</si>
  <si>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</si>
  <si>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</si>
  <si>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</si>
  <si>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</si>
  <si>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</si>
  <si>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</si>
  <si>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</si>
  <si>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</si>
  <si>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</si>
  <si>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</si>
  <si>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</si>
  <si>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</si>
  <si>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</si>
  <si>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</si>
  <si>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</si>
  <si>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</si>
  <si>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</si>
  <si>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</si>
  <si>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</si>
  <si>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</si>
  <si>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</si>
  <si>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</si>
  <si>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</si>
  <si>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</si>
  <si>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</si>
  <si>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</si>
  <si>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</si>
  <si>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</si>
  <si>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</si>
  <si>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</si>
  <si>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</si>
  <si>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</si>
  <si>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</si>
  <si>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</si>
  <si>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</si>
  <si>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</si>
  <si>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</si>
  <si>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</si>
  <si>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</si>
  <si>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</si>
  <si>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</si>
  <si>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</si>
  <si>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</si>
  <si>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</si>
  <si>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</si>
  <si>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</si>
  <si>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</si>
  <si>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</si>
  <si>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</si>
  <si>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</si>
  <si>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</si>
  <si>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</si>
  <si>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</si>
  <si>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</si>
  <si>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</si>
  <si>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</si>
  <si>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</si>
  <si>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</si>
  <si>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</si>
  <si>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</si>
  <si>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</si>
  <si>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</si>
  <si>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</si>
  <si>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</si>
  <si>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</si>
  <si>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</si>
  <si>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</si>
  <si>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</si>
  <si>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</si>
  <si>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</si>
  <si>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</si>
  <si>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</si>
  <si>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</si>
  <si>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</si>
  <si>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</si>
  <si>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</si>
  <si>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</si>
  <si>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</si>
  <si>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</si>
  <si>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</si>
  <si>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</si>
  <si>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</si>
  <si>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</si>
  <si>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</si>
  <si>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</si>
  <si>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</si>
  <si>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</si>
  <si>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</si>
  <si>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</si>
  <si>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</si>
  <si>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</si>
  <si>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</si>
  <si>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</si>
  <si>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</si>
  <si>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</si>
  <si>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</si>
  <si>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</si>
  <si>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</si>
  <si>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</si>
  <si>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</si>
  <si>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</si>
  <si>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</si>
  <si>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</si>
  <si>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</si>
  <si>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</si>
  <si>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</si>
  <si>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</si>
  <si>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</si>
  <si>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</si>
  <si>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</si>
  <si>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</si>
  <si>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</si>
  <si>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</si>
  <si>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</si>
  <si>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</si>
  <si>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</si>
  <si>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</si>
  <si>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</si>
  <si>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</si>
  <si>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</si>
  <si>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</si>
  <si>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</si>
  <si>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</si>
  <si>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</si>
  <si>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</si>
  <si>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</si>
  <si>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</si>
  <si>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</si>
  <si>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</si>
  <si>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</si>
  <si>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</si>
  <si>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</si>
  <si>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</si>
  <si>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</si>
  <si>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</si>
  <si>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</si>
  <si>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</si>
  <si>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</si>
  <si>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</si>
  <si>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</si>
  <si>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</si>
  <si>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</si>
  <si>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</si>
  <si>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</si>
  <si>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</si>
  <si>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</si>
  <si>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</si>
  <si>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</si>
  <si>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</si>
  <si>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</si>
  <si>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</si>
  <si>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</si>
  <si>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</si>
  <si>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</si>
  <si>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</si>
  <si>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</si>
  <si>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</si>
  <si>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</si>
  <si>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</si>
  <si>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</si>
  <si>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</si>
  <si>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</si>
  <si>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</si>
  <si>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</si>
  <si>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</si>
  <si>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</si>
  <si>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</si>
  <si>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</si>
  <si>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</si>
  <si>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</si>
  <si>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</si>
  <si>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</si>
  <si>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</si>
  <si>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</si>
  <si>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</si>
  <si>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</si>
  <si>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</si>
  <si>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</si>
  <si>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</si>
  <si>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</si>
  <si>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</si>
  <si>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</si>
  <si>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</si>
  <si>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</si>
  <si>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</si>
  <si>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</si>
  <si>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</si>
  <si>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</si>
  <si>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</si>
  <si>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</si>
  <si>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</si>
  <si>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</si>
  <si>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</si>
  <si>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</si>
  <si>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</si>
  <si>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</si>
  <si>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</si>
  <si>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</si>
  <si>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</si>
  <si>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</si>
  <si>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</si>
  <si>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</si>
  <si>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</si>
  <si>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</si>
  <si>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</si>
  <si>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</si>
  <si>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</si>
  <si>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</si>
  <si>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</si>
  <si>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</si>
  <si>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</si>
  <si>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</si>
  <si>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</si>
  <si>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</si>
  <si>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</si>
  <si>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</si>
  <si>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</si>
  <si>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</si>
  <si>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</si>
  <si>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</si>
  <si>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</si>
  <si>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</si>
  <si>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</si>
  <si>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</si>
  <si>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</si>
  <si>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</si>
  <si>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</si>
  <si>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</si>
  <si>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</si>
  <si>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</si>
  <si>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</si>
  <si>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</si>
  <si>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</si>
  <si>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</si>
  <si>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</si>
  <si>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</si>
  <si>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</si>
  <si>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</si>
  <si>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</si>
  <si>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</si>
  <si>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</si>
  <si>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</si>
  <si>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</si>
  <si>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</si>
  <si>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</si>
  <si>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</si>
  <si>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</si>
  <si>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</si>
  <si>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</si>
  <si>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</si>
  <si>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</si>
  <si>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</si>
  <si>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</si>
  <si>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</si>
  <si>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</si>
  <si>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</si>
  <si>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</si>
  <si>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</si>
  <si>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</si>
  <si>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</si>
  <si>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</si>
  <si>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</si>
  <si>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</si>
  <si>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</si>
  <si>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</si>
  <si>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</si>
  <si>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</si>
  <si>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</si>
  <si>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</si>
  <si>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</si>
  <si>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</si>
  <si>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</si>
  <si>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</si>
  <si>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</si>
  <si>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</si>
  <si>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</si>
  <si>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</si>
  <si>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</si>
  <si>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</si>
  <si>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</si>
  <si>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</si>
  <si>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</si>
  <si>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</si>
  <si>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</si>
  <si>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</si>
  <si>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</si>
  <si>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</si>
  <si>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</si>
  <si>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</si>
  <si>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</si>
  <si>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</si>
  <si>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</si>
  <si>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</si>
  <si>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</si>
  <si>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</si>
  <si>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</si>
  <si>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</si>
  <si>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</si>
  <si>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</si>
  <si>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</si>
  <si>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</si>
  <si>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</si>
  <si>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</si>
  <si>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</si>
  <si>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</si>
  <si>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</si>
  <si>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</si>
  <si>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</si>
  <si>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</si>
  <si>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</si>
  <si>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</si>
  <si>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</si>
  <si>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</si>
  <si>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</si>
  <si>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</si>
  <si>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</si>
  <si>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</si>
  <si>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</si>
  <si>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</si>
  <si>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</si>
  <si>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</si>
  <si>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</si>
  <si>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</si>
  <si>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</si>
  <si>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</si>
  <si>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</si>
  <si>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</si>
  <si>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</si>
  <si>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</si>
  <si>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</si>
  <si>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</si>
  <si>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</si>
  <si>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</si>
  <si>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</si>
  <si>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</si>
  <si>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</si>
  <si>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</si>
  <si>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</si>
  <si>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</si>
  <si>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</si>
  <si>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</si>
  <si>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</si>
  <si>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</si>
  <si>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</si>
  <si>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</si>
  <si>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</si>
  <si>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</si>
  <si>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</si>
  <si>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</si>
  <si>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</si>
  <si>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</si>
  <si>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</si>
  <si>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</si>
  <si>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</si>
  <si>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</si>
  <si>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</si>
  <si>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</si>
  <si>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</si>
  <si>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</si>
  <si>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</si>
  <si>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</si>
  <si>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</si>
  <si>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</si>
  <si>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</si>
  <si>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</si>
  <si>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</si>
  <si>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</si>
  <si>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</si>
  <si>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</si>
  <si>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</si>
  <si>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</si>
  <si>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</si>
  <si>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</si>
  <si>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</si>
  <si>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</si>
  <si>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</si>
  <si>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</si>
  <si>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</si>
  <si>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</si>
  <si>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</si>
  <si>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</si>
  <si>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</si>
  <si>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</si>
  <si>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</si>
  <si>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</si>
  <si>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</si>
  <si>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</si>
  <si>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</si>
  <si>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</si>
  <si>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</si>
  <si>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</si>
  <si>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</si>
  <si>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</si>
  <si>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</si>
  <si>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</si>
  <si>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</si>
  <si>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</si>
  <si>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</si>
  <si>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</si>
  <si>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</si>
  <si>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</si>
  <si>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</si>
  <si>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</si>
  <si>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</si>
  <si>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</si>
  <si>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</si>
  <si>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</si>
  <si>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</si>
  <si>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</si>
  <si>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</si>
  <si>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</si>
  <si>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</si>
  <si>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</si>
  <si>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</si>
  <si>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</si>
  <si>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</si>
  <si>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</si>
  <si>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</si>
  <si>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</si>
  <si>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</si>
  <si>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</si>
  <si>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</si>
  <si>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</si>
  <si>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</si>
  <si>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</si>
  <si>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</si>
  <si>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</si>
  <si>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</si>
  <si>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</si>
  <si>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</si>
  <si>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</si>
  <si>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</si>
  <si>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</si>
  <si>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</si>
  <si>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</si>
  <si>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</si>
  <si>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</si>
  <si>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</si>
  <si>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</si>
  <si>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</si>
  <si>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</si>
  <si>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</si>
  <si>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</si>
  <si>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</si>
  <si>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</si>
  <si>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</si>
  <si>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</si>
  <si>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</si>
  <si>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</si>
  <si>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</si>
  <si>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</si>
  <si>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</si>
  <si>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</si>
  <si>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</si>
  <si>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</si>
  <si>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</si>
  <si>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</si>
  <si>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</si>
  <si>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</si>
  <si>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</si>
  <si>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</si>
  <si>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</si>
  <si>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</si>
  <si>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</si>
  <si>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</si>
  <si>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</si>
  <si>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</si>
  <si>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</si>
  <si>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</si>
  <si>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</si>
  <si>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</si>
  <si>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</si>
  <si>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</si>
  <si>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</si>
  <si>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</si>
  <si>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</si>
  <si>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</si>
  <si>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</si>
  <si>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</si>
  <si>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</si>
  <si>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</si>
  <si>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</si>
  <si>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</si>
  <si>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</si>
  <si>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</si>
  <si>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</si>
  <si>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</si>
  <si>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</si>
  <si>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</si>
  <si>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</si>
  <si>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</si>
  <si>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</si>
  <si>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</si>
  <si>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</si>
  <si>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</si>
  <si>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</si>
  <si>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</si>
  <si>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</si>
  <si>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</si>
  <si>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</si>
  <si>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</si>
  <si>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</si>
  <si>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</si>
  <si>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</si>
  <si>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</si>
  <si>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</si>
  <si>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</si>
  <si>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</si>
  <si>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</si>
  <si>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</si>
  <si>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</si>
  <si>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</si>
  <si>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</si>
  <si>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</si>
  <si>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</si>
  <si>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</si>
  <si>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</si>
  <si>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</si>
  <si>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</si>
  <si>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</si>
  <si>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</si>
  <si>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</si>
  <si>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</si>
  <si>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</si>
  <si>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</si>
  <si>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</si>
  <si>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</si>
  <si>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</si>
  <si>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</si>
  <si>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</si>
  <si>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</si>
  <si>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</si>
  <si>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</si>
  <si>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</si>
  <si>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</si>
  <si>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</si>
  <si>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</si>
  <si>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</si>
  <si>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</si>
  <si>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</si>
  <si>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</si>
  <si>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</si>
  <si>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</si>
  <si>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</si>
  <si>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</si>
  <si>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</si>
  <si>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</si>
  <si>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</si>
  <si>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</si>
  <si>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</si>
  <si>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</si>
  <si>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</si>
  <si>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</si>
  <si>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</si>
  <si>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</si>
  <si>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</si>
  <si>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</si>
  <si>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</si>
  <si>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</si>
  <si>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</si>
  <si>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</si>
  <si>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</si>
  <si>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</si>
  <si>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</si>
  <si>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</si>
  <si>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</si>
  <si>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</si>
  <si>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</si>
  <si>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</si>
  <si>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</si>
  <si>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</si>
  <si>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</si>
  <si>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</si>
  <si>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</si>
  <si>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</si>
  <si>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</si>
  <si>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</si>
  <si>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</si>
  <si>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</si>
  <si>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</si>
  <si>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</si>
  <si>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</si>
  <si>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</si>
  <si>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</si>
  <si>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</si>
  <si>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</si>
  <si>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</si>
  <si>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</si>
  <si>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</si>
  <si>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</si>
  <si>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</si>
  <si>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</si>
  <si>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</si>
  <si>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</si>
  <si>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</si>
  <si>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</si>
  <si>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</si>
  <si>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</si>
  <si>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</si>
  <si>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</si>
  <si>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</si>
  <si>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</si>
  <si>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</si>
  <si>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</si>
  <si>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</si>
  <si>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</si>
  <si>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</si>
  <si>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</si>
  <si>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</si>
  <si>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</si>
  <si>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</si>
  <si>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</si>
  <si>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</si>
  <si>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</si>
  <si>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</si>
  <si>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</si>
  <si>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</si>
  <si>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</si>
  <si>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</si>
  <si>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</si>
  <si>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</si>
  <si>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</si>
  <si>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</si>
  <si>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</si>
  <si>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</si>
  <si>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</si>
  <si>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</si>
  <si>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</si>
  <si>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</si>
  <si>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</si>
  <si>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</si>
  <si>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</si>
  <si>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</si>
  <si>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</si>
  <si>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</si>
  <si>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</si>
  <si>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</si>
  <si>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</si>
  <si>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</si>
  <si>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</si>
  <si>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</si>
  <si>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</si>
  <si>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</si>
  <si>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</si>
  <si>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</si>
  <si>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</si>
  <si>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</si>
  <si>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</si>
  <si>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</si>
  <si>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</si>
  <si>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</si>
  <si>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</si>
  <si>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</si>
  <si>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</si>
  <si>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</si>
  <si>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</si>
  <si>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</si>
  <si>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</si>
  <si>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</si>
  <si>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</si>
  <si>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</si>
  <si>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</si>
  <si>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</si>
  <si>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</si>
  <si>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</si>
  <si>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</si>
  <si>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</si>
  <si>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</si>
  <si>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</si>
  <si>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</si>
  <si>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</si>
  <si>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</si>
  <si>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</si>
  <si>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</si>
  <si>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</si>
  <si>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</si>
  <si>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</si>
  <si>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</si>
  <si>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</si>
  <si>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</si>
  <si>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</si>
  <si>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</si>
  <si>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</si>
  <si>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</si>
  <si>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</si>
  <si>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</si>
  <si>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</si>
  <si>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</si>
  <si>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</si>
  <si>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</si>
  <si>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</si>
  <si>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</si>
  <si>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</si>
  <si>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</si>
  <si>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</si>
  <si>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</si>
  <si>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</si>
  <si>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</si>
  <si>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</si>
  <si>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</si>
  <si>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</si>
  <si>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</si>
  <si>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</si>
  <si>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</si>
  <si>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</si>
  <si>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</si>
  <si>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</si>
  <si>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</si>
  <si>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</si>
  <si>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</si>
  <si>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</si>
  <si>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</si>
  <si>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</si>
  <si>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</si>
  <si>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</si>
  <si>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</si>
  <si>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</si>
  <si>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</si>
  <si>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</si>
  <si>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</si>
  <si>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</si>
  <si>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</si>
  <si>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</si>
  <si>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</si>
  <si>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</si>
  <si>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</si>
  <si>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</si>
  <si>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</si>
  <si>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</si>
  <si>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</si>
  <si>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</si>
  <si>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</si>
  <si>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</si>
  <si>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</si>
  <si>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</si>
  <si>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</si>
  <si>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</si>
  <si>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</si>
  <si>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</si>
  <si>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</si>
  <si>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</si>
  <si>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</si>
  <si>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</si>
  <si>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</si>
  <si>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</si>
  <si>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</si>
  <si>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</si>
  <si>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</si>
  <si>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</si>
  <si>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</si>
  <si>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</si>
  <si>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</si>
  <si>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</si>
  <si>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</si>
  <si>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</si>
  <si>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</si>
  <si>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</si>
  <si>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</si>
  <si>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</si>
  <si>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</si>
  <si>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</si>
  <si>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</si>
  <si>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</si>
  <si>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</si>
  <si>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</si>
  <si>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</si>
  <si>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</si>
  <si>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</si>
  <si>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</si>
  <si>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</si>
  <si>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</si>
  <si>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</si>
  <si>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</si>
  <si>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</si>
  <si>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</si>
  <si>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</si>
  <si>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</si>
  <si>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</si>
  <si>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</si>
  <si>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</si>
  <si>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</si>
  <si>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</si>
  <si>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</si>
  <si>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</si>
  <si>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</si>
  <si>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</si>
  <si>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</si>
  <si>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</si>
  <si>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</si>
  <si>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</si>
  <si>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</si>
  <si>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</si>
  <si>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</si>
  <si>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</si>
  <si>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</si>
  <si>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</si>
  <si>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</si>
  <si>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</si>
  <si>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</si>
  <si>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</si>
  <si>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</si>
  <si>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</si>
  <si>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</si>
  <si>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</si>
  <si>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</si>
  <si>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</si>
  <si>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</si>
  <si>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</si>
  <si>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</si>
  <si>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</si>
  <si>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</si>
  <si>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</si>
  <si>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</si>
  <si>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</si>
  <si>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</si>
  <si>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</si>
  <si>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</si>
  <si>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</si>
  <si>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</si>
  <si>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</si>
  <si>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</si>
  <si>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</si>
  <si>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</si>
  <si>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</si>
  <si>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</si>
  <si>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</si>
  <si>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</si>
  <si>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</si>
  <si>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</si>
  <si>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</si>
  <si>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</si>
  <si>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</si>
  <si>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</si>
  <si>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</si>
  <si>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</si>
  <si>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</si>
  <si>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</si>
  <si>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</si>
  <si>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</si>
  <si>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</si>
  <si>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</si>
  <si>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</si>
  <si>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</si>
  <si>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</si>
  <si>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</si>
  <si>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</si>
  <si>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</si>
  <si>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</si>
  <si>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</si>
  <si>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</si>
  <si>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</si>
  <si>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</si>
  <si>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</si>
  <si>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</si>
  <si>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</si>
  <si>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</si>
  <si>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</si>
  <si>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</si>
  <si>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</si>
  <si>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</si>
  <si>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</si>
  <si>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</si>
  <si>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</si>
  <si>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</si>
  <si>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</si>
  <si>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</si>
  <si>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</si>
  <si>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</si>
  <si>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</si>
  <si>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</si>
  <si>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</si>
  <si>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</si>
  <si>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</si>
  <si>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</si>
  <si>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</si>
  <si>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</si>
  <si>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</si>
  <si>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</si>
  <si>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</si>
  <si>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</si>
  <si>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</si>
  <si>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</si>
  <si>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</si>
  <si>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</si>
  <si>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</si>
  <si>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</si>
  <si>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</si>
  <si>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</si>
  <si>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</si>
  <si>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</si>
  <si>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</si>
  <si>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</si>
  <si>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</si>
  <si>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</si>
  <si>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</si>
  <si>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</si>
  <si>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</si>
  <si>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</si>
  <si>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</si>
  <si>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</si>
  <si>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</si>
  <si>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</si>
  <si>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</si>
  <si>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</si>
  <si>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</si>
  <si>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</si>
  <si>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</si>
  <si>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</si>
  <si>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</si>
  <si>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</si>
  <si>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</si>
  <si>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</si>
  <si>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</si>
  <si>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</si>
  <si>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</si>
  <si>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</si>
  <si>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</si>
  <si>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</si>
  <si>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</si>
  <si>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</si>
  <si>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</si>
  <si>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</si>
  <si>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</si>
  <si>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</si>
  <si>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</si>
  <si>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</si>
  <si>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</si>
  <si>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</si>
  <si>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</si>
  <si>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</si>
  <si>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</si>
  <si>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</si>
  <si>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</si>
  <si>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</si>
  <si>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</si>
  <si>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</si>
  <si>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</si>
  <si>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</si>
  <si>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</si>
  <si>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</si>
  <si>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</si>
  <si>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</si>
  <si>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</si>
  <si>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</si>
  <si>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</si>
  <si>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</si>
  <si>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</si>
  <si>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</si>
  <si>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</si>
  <si>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</si>
  <si>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</si>
  <si>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</si>
  <si>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</si>
  <si>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</si>
  <si>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</si>
  <si>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</si>
  <si>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</si>
  <si>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</si>
  <si>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</si>
  <si>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</si>
  <si>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</si>
  <si>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</si>
  <si>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</si>
  <si>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</si>
  <si>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</si>
  <si>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</si>
  <si>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</si>
  <si>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</si>
  <si>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</si>
  <si>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</si>
  <si>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</si>
  <si>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</si>
  <si>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</si>
  <si>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</si>
  <si>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</si>
  <si>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</si>
  <si>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</si>
  <si>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</si>
  <si>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</si>
  <si>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</si>
  <si>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</si>
  <si>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</si>
  <si>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</si>
  <si>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</si>
  <si>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</si>
  <si>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</si>
  <si>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</si>
  <si>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</si>
  <si>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</si>
  <si>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</si>
  <si>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</si>
  <si>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</si>
  <si>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</si>
  <si>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</si>
  <si>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</si>
  <si>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</si>
  <si>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</si>
  <si>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</si>
  <si>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</si>
  <si>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</si>
  <si>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</si>
  <si>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</si>
  <si>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</si>
  <si>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</si>
  <si>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</si>
  <si>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</si>
  <si>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</si>
  <si>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</si>
  <si>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</si>
  <si>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</si>
  <si>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</si>
  <si>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</si>
  <si>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</si>
  <si>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</si>
  <si>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</si>
  <si>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</si>
  <si>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</si>
  <si>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</si>
  <si>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</si>
  <si>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</si>
  <si>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</si>
  <si>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</si>
  <si>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</si>
  <si>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</si>
  <si>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</si>
  <si>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</si>
  <si>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</si>
  <si>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</si>
  <si>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</si>
  <si>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</si>
  <si>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</si>
  <si>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</si>
  <si>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</si>
  <si>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</si>
  <si>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</si>
  <si>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</si>
  <si>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</si>
  <si>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</si>
  <si>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</si>
  <si>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</si>
  <si>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</si>
  <si>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</si>
  <si>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</si>
  <si>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</si>
  <si>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</si>
  <si>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</si>
  <si>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</si>
  <si>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</si>
  <si>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</si>
  <si>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</si>
  <si>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</si>
  <si>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</si>
  <si>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</si>
  <si>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</si>
  <si>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</si>
  <si>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</si>
  <si>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</si>
  <si>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</si>
  <si>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</si>
  <si>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</si>
  <si>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</si>
  <si>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</si>
  <si>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</si>
  <si>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</si>
  <si>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</si>
  <si>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</si>
  <si>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</si>
  <si>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</si>
  <si>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</si>
  <si>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</si>
  <si>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</si>
  <si>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</si>
  <si>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</si>
  <si>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</si>
  <si>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</si>
  <si>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</si>
  <si>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</si>
  <si>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</si>
  <si>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</si>
  <si>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</si>
  <si>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</si>
  <si>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</si>
  <si>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</si>
  <si>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</si>
  <si>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</si>
  <si>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</si>
  <si>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</si>
  <si>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</si>
  <si>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</si>
  <si>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</si>
  <si>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</si>
  <si>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</si>
  <si>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</si>
  <si>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</si>
  <si>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</si>
  <si>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</si>
  <si>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</si>
  <si>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</si>
  <si>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</si>
  <si>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</si>
  <si>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</si>
  <si>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</si>
  <si>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</si>
  <si>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</si>
  <si>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</si>
  <si>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</si>
  <si>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</si>
  <si>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</si>
  <si>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</si>
  <si>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</si>
  <si>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</si>
  <si>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</si>
  <si>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</si>
  <si>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</si>
  <si>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</si>
  <si>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</si>
  <si>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</si>
  <si>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</si>
  <si>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</si>
  <si>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</si>
  <si>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</si>
  <si>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</si>
  <si>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</si>
  <si>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</si>
  <si>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</si>
  <si>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</si>
  <si>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</si>
  <si>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</si>
  <si>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</si>
  <si>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</si>
  <si>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</si>
  <si>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</si>
  <si>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</si>
  <si>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</si>
  <si>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</si>
  <si>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</si>
  <si>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</si>
  <si>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</si>
  <si>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</si>
  <si>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</si>
  <si>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</si>
  <si>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</si>
  <si>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</si>
  <si>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</si>
  <si>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</si>
  <si>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</si>
  <si>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</si>
  <si>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</si>
  <si>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</si>
  <si>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</si>
  <si>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</si>
  <si>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</si>
  <si>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</si>
  <si>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</si>
  <si>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</si>
  <si>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</si>
  <si>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</si>
  <si>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</si>
  <si>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</si>
  <si>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</si>
  <si>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</si>
  <si>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</si>
  <si>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</si>
  <si>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</si>
  <si>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</si>
  <si>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</si>
  <si>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</si>
  <si>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</si>
  <si>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</si>
  <si>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</si>
  <si>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</si>
  <si>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</si>
  <si>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</si>
  <si>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</si>
  <si>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</si>
  <si>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</si>
  <si>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</si>
  <si>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</si>
  <si>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</si>
  <si>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</si>
  <si>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</si>
  <si>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</si>
  <si>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</si>
  <si>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</si>
  <si>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</si>
  <si>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</si>
  <si>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</si>
  <si>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</si>
  <si>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</si>
  <si>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</si>
  <si>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</si>
  <si>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</si>
  <si>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</si>
  <si>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</si>
  <si>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</si>
  <si>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</si>
  <si>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</si>
  <si>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</si>
  <si>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</si>
  <si>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</si>
  <si>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</si>
  <si>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</si>
  <si>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</si>
  <si>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</si>
  <si>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</si>
  <si>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</si>
  <si>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</si>
  <si>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</si>
  <si>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</si>
  <si>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</si>
  <si>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</si>
  <si>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</si>
  <si>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</si>
  <si>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</si>
  <si>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</si>
  <si>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</si>
  <si>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</si>
  <si>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</si>
  <si>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</si>
  <si>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</si>
  <si>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</si>
  <si>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</si>
  <si>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</si>
  <si>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</si>
  <si>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</si>
  <si>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</si>
  <si>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</si>
  <si>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</si>
  <si>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</si>
  <si>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</si>
  <si>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</si>
  <si>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</si>
  <si>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</si>
  <si>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</si>
  <si>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</si>
  <si>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</si>
  <si>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</si>
  <si>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</si>
  <si>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</si>
  <si>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</si>
  <si>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</si>
  <si>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</si>
  <si>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</si>
  <si>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</si>
  <si>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</si>
  <si>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</si>
  <si>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</si>
  <si>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</si>
  <si>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</si>
  <si>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</si>
  <si>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</si>
  <si>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</si>
  <si>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</si>
  <si>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</si>
  <si>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</si>
  <si>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</si>
  <si>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</si>
  <si>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</si>
  <si>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</si>
  <si>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</si>
  <si>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</si>
  <si>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</si>
  <si>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</si>
  <si>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</si>
  <si>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</si>
  <si>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</si>
  <si>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</si>
  <si>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</si>
  <si>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</si>
  <si>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</si>
  <si>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</si>
  <si>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</si>
  <si>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</si>
  <si>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</si>
  <si>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</si>
  <si>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</si>
  <si>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</si>
  <si>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</si>
  <si>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</si>
  <si>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</si>
  <si>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</si>
  <si>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</si>
  <si>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</si>
  <si>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</si>
  <si>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</si>
  <si>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</si>
  <si>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</si>
  <si>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</si>
  <si>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</si>
  <si>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</si>
  <si>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</si>
  <si>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</si>
  <si>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</si>
  <si>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</si>
  <si>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</si>
  <si>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</si>
  <si>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</si>
  <si>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</si>
  <si>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</si>
  <si>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</si>
  <si>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</si>
  <si>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</si>
  <si>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</si>
  <si>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</si>
  <si>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</si>
  <si>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</si>
  <si>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</si>
  <si>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</si>
  <si>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</si>
  <si>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</si>
  <si>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</si>
  <si>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</si>
  <si>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</si>
  <si>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</si>
  <si>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</si>
  <si>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</si>
  <si>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</si>
  <si>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</si>
  <si>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</si>
  <si>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</si>
  <si>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</si>
  <si>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</si>
  <si>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</si>
  <si>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</si>
  <si>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</si>
  <si>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</si>
  <si>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</si>
  <si>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</si>
  <si>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</si>
  <si>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</si>
  <si>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</si>
  <si>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</si>
  <si>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</si>
  <si>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</si>
  <si>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</si>
  <si>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</si>
  <si>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</si>
  <si>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</si>
  <si>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</si>
  <si>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</si>
  <si>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</si>
  <si>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</si>
  <si>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</si>
  <si>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</si>
  <si>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</si>
  <si>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</si>
  <si>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</si>
  <si>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</si>
  <si>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</si>
  <si>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</si>
  <si>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</si>
  <si>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</si>
  <si>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</si>
  <si>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</si>
  <si>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</si>
  <si>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</si>
  <si>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</si>
  <si>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</si>
  <si>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</si>
  <si>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</si>
  <si>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</si>
  <si>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</si>
  <si>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</si>
  <si>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</si>
  <si>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</si>
  <si>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</si>
  <si>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</si>
  <si>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</si>
  <si>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</si>
  <si>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</si>
  <si>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</si>
  <si>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</si>
  <si>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</si>
  <si>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</si>
  <si>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</si>
  <si>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</si>
  <si>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</si>
  <si>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</si>
  <si>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</si>
  <si>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</si>
  <si>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</si>
  <si>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</si>
  <si>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</si>
  <si>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</si>
  <si>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</si>
  <si>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</si>
  <si>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</si>
  <si>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</si>
  <si>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</si>
  <si>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</si>
  <si>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</si>
  <si>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</si>
  <si>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</si>
  <si>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</si>
  <si>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</si>
  <si>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</si>
  <si>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</si>
  <si>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</si>
  <si>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</si>
  <si>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</si>
  <si>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</si>
  <si>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</si>
  <si>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</si>
  <si>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</si>
  <si>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</si>
  <si>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</si>
  <si>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</si>
  <si>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</si>
  <si>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</si>
  <si>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</si>
  <si>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</si>
  <si>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</si>
  <si>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</si>
  <si>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</si>
  <si>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</si>
  <si>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</si>
  <si>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</si>
  <si>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</si>
  <si>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</si>
  <si>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</si>
  <si>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</si>
  <si>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</si>
  <si>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</si>
  <si>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</si>
  <si>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</si>
  <si>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</si>
  <si>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</si>
  <si>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</si>
  <si>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</si>
  <si>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</si>
  <si>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</si>
  <si>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</si>
  <si>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</si>
  <si>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</si>
  <si>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</si>
  <si>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</si>
  <si>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</si>
  <si>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</si>
  <si>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</si>
  <si>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</si>
  <si>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</si>
  <si>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</si>
  <si>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</si>
  <si>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</si>
  <si>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</si>
  <si>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</si>
  <si>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</si>
  <si>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</si>
  <si>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</si>
  <si>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</si>
  <si>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</si>
  <si>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</si>
  <si>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</si>
  <si>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</si>
  <si>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</si>
  <si>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</si>
  <si>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</si>
  <si>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</si>
  <si>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</si>
  <si>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</si>
  <si>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</si>
  <si>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</si>
  <si>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</si>
  <si>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</si>
  <si>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</si>
  <si>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</si>
  <si>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</si>
  <si>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</si>
  <si>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</si>
  <si>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</si>
  <si>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</si>
  <si>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</si>
  <si>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</si>
  <si>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</si>
  <si>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</si>
  <si>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</si>
  <si>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</si>
  <si>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</si>
  <si>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</si>
  <si>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</si>
  <si>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</si>
  <si>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</si>
  <si>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</si>
  <si>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</si>
  <si>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</si>
  <si>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</si>
  <si>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</si>
  <si>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</si>
  <si>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</si>
  <si>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</si>
  <si>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</si>
  <si>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</si>
  <si>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</si>
  <si>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</si>
  <si>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</si>
  <si>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</si>
  <si>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</si>
  <si>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</si>
  <si>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</si>
  <si>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</si>
  <si>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</si>
  <si>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</si>
  <si>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</si>
  <si>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</si>
  <si>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</si>
  <si>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</si>
  <si>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</si>
  <si>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</si>
  <si>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</si>
  <si>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</si>
  <si>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</si>
  <si>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</si>
  <si>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</si>
  <si>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</si>
  <si>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</si>
  <si>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</si>
  <si>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</si>
  <si>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</si>
  <si>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</si>
  <si>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</si>
  <si>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</si>
  <si>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</si>
  <si>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</si>
  <si>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</si>
  <si>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</si>
  <si>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</si>
  <si>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</si>
  <si>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</si>
  <si>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</si>
  <si>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</si>
  <si>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</si>
  <si>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</si>
  <si>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</si>
  <si>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</si>
  <si>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</si>
  <si>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</si>
  <si>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</si>
  <si>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</si>
  <si>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</si>
  <si>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</si>
  <si>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</si>
  <si>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</si>
  <si>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</si>
  <si>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</si>
  <si>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</si>
  <si>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</si>
  <si>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</si>
  <si>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</si>
  <si>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</si>
  <si>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</si>
  <si>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</si>
  <si>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</si>
  <si>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</si>
  <si>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</si>
  <si>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</si>
  <si>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</si>
  <si>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</si>
  <si>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</si>
  <si>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</si>
  <si>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</si>
  <si>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</si>
  <si>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</si>
  <si>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</si>
  <si>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</si>
  <si>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</si>
  <si>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</si>
  <si>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</si>
  <si>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</si>
  <si>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</si>
  <si>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</si>
  <si>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</si>
  <si>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</si>
  <si>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</si>
  <si>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</si>
  <si>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</si>
  <si>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</si>
  <si>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</si>
  <si>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</si>
  <si>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</si>
  <si>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</si>
  <si>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</si>
  <si>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</si>
  <si>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</si>
  <si>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</si>
  <si>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</si>
  <si>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</si>
  <si>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</si>
  <si>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</si>
  <si>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</si>
  <si>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</si>
  <si>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</si>
  <si>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</si>
  <si>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</si>
  <si>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</si>
  <si>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</si>
  <si>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</si>
  <si>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</si>
  <si>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</si>
  <si>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</si>
  <si>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</si>
  <si>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</si>
  <si>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</si>
  <si>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</si>
  <si>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</si>
  <si>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</si>
  <si>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</si>
  <si>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</si>
  <si>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</si>
  <si>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</si>
  <si>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</si>
  <si>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</si>
  <si>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</si>
  <si>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</si>
  <si>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</si>
  <si>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</si>
  <si>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</si>
  <si>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</si>
  <si>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</si>
  <si>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</si>
  <si>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</si>
  <si>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</si>
  <si>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</si>
  <si>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</si>
  <si>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</si>
  <si>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</si>
  <si>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</si>
  <si>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</si>
  <si>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</si>
  <si>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</si>
  <si>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</si>
  <si>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</si>
  <si>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</si>
  <si>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</si>
  <si>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</si>
  <si>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</si>
  <si>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</si>
  <si>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</si>
  <si>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</si>
  <si>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</si>
  <si>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</si>
  <si>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</si>
  <si>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</si>
  <si>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</si>
  <si>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</si>
  <si>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</si>
  <si>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</si>
  <si>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</si>
  <si>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</si>
  <si>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</si>
  <si>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</si>
  <si>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</si>
  <si>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</si>
  <si>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</si>
  <si>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</si>
  <si>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</si>
  <si>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</si>
  <si>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</si>
  <si>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</si>
  <si>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</si>
  <si>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</si>
  <si>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</si>
  <si>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</si>
  <si>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</si>
  <si>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</si>
  <si>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</si>
  <si>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</si>
  <si>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</si>
  <si>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</si>
  <si>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</si>
  <si>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</si>
  <si>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</si>
  <si>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</si>
  <si>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</si>
  <si>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</si>
  <si>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</si>
  <si>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</si>
  <si>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</si>
  <si>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</si>
  <si>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</si>
  <si>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</si>
  <si>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</si>
  <si>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</si>
  <si>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</si>
  <si>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</si>
  <si>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</si>
  <si>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</si>
  <si>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</si>
  <si>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</si>
  <si>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</si>
  <si>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</si>
  <si>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</si>
  <si>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</si>
  <si>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</si>
  <si>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</si>
  <si>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</si>
  <si>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</si>
  <si>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</si>
  <si>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</si>
  <si>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</si>
  <si>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</si>
  <si>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</si>
  <si>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</si>
  <si>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</si>
  <si>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</si>
  <si>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</si>
  <si>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</si>
  <si>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</si>
  <si>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</si>
  <si>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</si>
  <si>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</si>
  <si>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</si>
  <si>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</si>
  <si>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</si>
  <si>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</si>
  <si>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</si>
  <si>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</si>
  <si>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</si>
  <si>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</si>
  <si>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</si>
  <si>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</si>
  <si>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</si>
  <si>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</si>
  <si>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</si>
  <si>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</si>
  <si>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</si>
  <si>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</si>
  <si>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</si>
  <si>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</si>
  <si>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</si>
  <si>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</si>
  <si>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</si>
  <si>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</si>
  <si>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</si>
  <si>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</si>
  <si>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</si>
  <si>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</si>
  <si>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</si>
  <si>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</si>
  <si>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</si>
  <si>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</si>
  <si>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</si>
  <si>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</si>
  <si>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</si>
  <si>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</si>
  <si>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</si>
  <si>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</si>
  <si>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</si>
  <si>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</si>
  <si>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</si>
  <si>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</si>
  <si>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</si>
  <si>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</si>
  <si>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</si>
  <si>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</si>
  <si>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</si>
  <si>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</si>
  <si>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</si>
  <si>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</si>
  <si>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</si>
  <si>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</si>
  <si>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</si>
  <si>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</si>
  <si>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</si>
  <si>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</si>
  <si>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</si>
  <si>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</si>
  <si>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</si>
  <si>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</si>
  <si>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</si>
  <si>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</si>
  <si>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</si>
  <si>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</si>
  <si>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</si>
  <si>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</si>
  <si>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</si>
  <si>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</si>
  <si>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</si>
  <si>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</si>
  <si>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</si>
  <si>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</si>
  <si>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</si>
  <si>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</si>
  <si>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</si>
  <si>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</si>
  <si>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</si>
  <si>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</si>
  <si>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</si>
  <si>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</si>
  <si>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</si>
  <si>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</si>
  <si>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</si>
  <si>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</si>
  <si>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</si>
  <si>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</si>
  <si>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</si>
  <si>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</si>
  <si>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</si>
  <si>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</si>
  <si>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</si>
  <si>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</si>
  <si>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</si>
  <si>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</si>
  <si>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</si>
  <si>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</si>
  <si>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</si>
  <si>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</si>
  <si>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</si>
  <si>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</si>
  <si>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</si>
  <si>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</si>
  <si>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</si>
  <si>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</si>
  <si>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</si>
  <si>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</si>
  <si>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</si>
  <si>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</si>
  <si>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</si>
  <si>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</si>
  <si>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</si>
  <si>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</si>
  <si>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</si>
  <si>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</si>
  <si>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</si>
  <si>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</si>
  <si>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</si>
  <si>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</si>
  <si>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</si>
  <si>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</si>
  <si>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</si>
  <si>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</si>
  <si>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</si>
  <si>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</si>
  <si>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</si>
  <si>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</si>
  <si>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</si>
  <si>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</si>
  <si>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</si>
  <si>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</si>
  <si>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</si>
  <si>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</si>
  <si>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</si>
  <si>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</si>
  <si>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</si>
  <si>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</si>
  <si>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</si>
  <si>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</si>
  <si>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</si>
  <si>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</si>
  <si>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</si>
  <si>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</si>
  <si>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</si>
  <si>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</si>
  <si>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</si>
  <si>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</si>
  <si>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</si>
  <si>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</si>
  <si>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</si>
  <si>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</si>
  <si>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</si>
  <si>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</si>
  <si>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</si>
  <si>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</si>
  <si>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</si>
  <si>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</si>
  <si>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</si>
  <si>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</si>
  <si>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</si>
  <si>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</si>
  <si>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</si>
  <si>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</si>
  <si>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</si>
  <si>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</si>
  <si>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</si>
  <si>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</si>
  <si>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</si>
  <si>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</si>
  <si>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</si>
  <si>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</si>
  <si>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</si>
  <si>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</si>
  <si>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</si>
  <si>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</si>
  <si>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</si>
  <si>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</si>
  <si>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</si>
  <si>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</si>
  <si>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</si>
  <si>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</si>
  <si>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</si>
  <si>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</si>
  <si>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</si>
  <si>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</si>
  <si>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</si>
  <si>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</si>
  <si>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</si>
  <si>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</si>
  <si>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</si>
  <si>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</si>
  <si>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</si>
  <si>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</si>
  <si>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</si>
  <si>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</si>
  <si>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</si>
  <si>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</si>
  <si>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</si>
  <si>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</si>
  <si>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</si>
  <si>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</si>
  <si>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</si>
  <si>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</si>
  <si>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</si>
  <si>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</si>
  <si>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</si>
  <si>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</si>
  <si>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</si>
  <si>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</si>
  <si>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</si>
  <si>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</si>
  <si>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</si>
  <si>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</si>
  <si>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</si>
  <si>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</si>
  <si>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</si>
  <si>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</si>
  <si>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</si>
  <si>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</si>
  <si>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</si>
  <si>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</si>
  <si>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</si>
  <si>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</si>
  <si>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</si>
  <si>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</si>
  <si>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</si>
  <si>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</si>
  <si>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</si>
  <si>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</si>
  <si>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</si>
  <si>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</si>
  <si>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</si>
  <si>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</si>
  <si>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</si>
  <si>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</si>
  <si>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</si>
  <si>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</si>
  <si>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</si>
  <si>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</si>
  <si>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</si>
  <si>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</si>
  <si>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</si>
  <si>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</si>
  <si>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</si>
  <si>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</si>
  <si>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</si>
  <si>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</si>
  <si>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</si>
  <si>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</si>
  <si>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</si>
  <si>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</si>
  <si>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</si>
  <si>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</si>
  <si>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</si>
  <si>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</si>
  <si>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</si>
  <si>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</si>
  <si>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</si>
  <si>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</si>
  <si>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</si>
  <si>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</si>
  <si>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</si>
  <si>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</si>
  <si>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</si>
  <si>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</si>
  <si>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</si>
  <si>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</si>
  <si>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</si>
  <si>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</si>
  <si>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</si>
  <si>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</si>
  <si>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</si>
  <si>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</si>
  <si>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</si>
  <si>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</si>
  <si>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</si>
  <si>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</si>
  <si>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</si>
  <si>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</si>
  <si>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</si>
  <si>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</si>
  <si>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</si>
  <si>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</si>
  <si>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</si>
  <si>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</si>
  <si>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</si>
  <si>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</si>
  <si>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</si>
  <si>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</si>
  <si>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</si>
  <si>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</si>
  <si>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</si>
  <si>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</si>
  <si>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</si>
  <si>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</si>
  <si>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</si>
  <si>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</si>
  <si>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</si>
  <si>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</si>
  <si>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</si>
  <si>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</si>
  <si>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</si>
  <si>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</si>
  <si>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</si>
  <si>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</si>
  <si>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</si>
  <si>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</si>
  <si>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</si>
  <si>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</si>
  <si>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</si>
  <si>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</si>
  <si>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</si>
  <si>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</si>
  <si>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</si>
  <si>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</si>
  <si>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</si>
  <si>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</si>
  <si>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</si>
  <si>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</si>
  <si>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</si>
  <si>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</si>
  <si>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</si>
  <si>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</si>
  <si>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</si>
  <si>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</si>
  <si>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</si>
  <si>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</si>
  <si>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</si>
  <si>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</si>
  <si>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</si>
  <si>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</si>
  <si>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</si>
  <si>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</si>
  <si>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</si>
  <si>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</si>
  <si>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</si>
  <si>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</si>
  <si>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</si>
  <si>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</si>
  <si>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</si>
  <si>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</si>
  <si>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</si>
  <si>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</si>
  <si>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</si>
  <si>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</si>
  <si>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</si>
  <si>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</si>
  <si>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</si>
  <si>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</si>
  <si>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</si>
  <si>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</si>
  <si>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</si>
  <si>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</si>
  <si>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</si>
  <si>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</si>
  <si>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</si>
  <si>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</si>
  <si>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</si>
  <si>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</si>
  <si>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</si>
  <si>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</si>
  <si>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</si>
  <si>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</si>
  <si>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</si>
  <si>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</si>
  <si>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</si>
  <si>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</si>
  <si>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</si>
  <si>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</si>
  <si>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</si>
  <si>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</si>
  <si>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</si>
  <si>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</si>
  <si>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</si>
  <si>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</si>
  <si>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</si>
  <si>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</si>
  <si>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</si>
  <si>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</si>
  <si>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</si>
  <si>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</si>
  <si>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</si>
  <si>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</si>
  <si>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</si>
  <si>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</si>
  <si>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</si>
  <si>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</si>
  <si>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</si>
  <si>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</si>
  <si>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</si>
  <si>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</si>
  <si>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</si>
  <si>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</si>
  <si>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</si>
  <si>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</si>
  <si>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</si>
  <si>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</si>
  <si>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</si>
  <si>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</si>
  <si>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</si>
  <si>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</si>
  <si>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</si>
  <si>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</si>
  <si>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</si>
  <si>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</si>
  <si>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</si>
  <si>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</si>
  <si>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</si>
  <si>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</si>
  <si>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</si>
  <si>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</si>
  <si>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</si>
  <si>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</si>
  <si>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</si>
  <si>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</si>
  <si>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</si>
  <si>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</si>
  <si>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</si>
  <si>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</si>
  <si>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</si>
  <si>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</si>
  <si>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</si>
  <si>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</si>
  <si>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</si>
  <si>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</si>
  <si>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</si>
  <si>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</si>
  <si>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</si>
  <si>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</si>
  <si>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</si>
  <si>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</si>
  <si>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</si>
  <si>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</si>
  <si>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</si>
  <si>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</si>
  <si>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</si>
  <si>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</si>
  <si>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</si>
  <si>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</si>
  <si>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</si>
  <si>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</si>
  <si>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</si>
  <si>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</si>
  <si>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</si>
  <si>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</si>
  <si>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</si>
  <si>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</si>
  <si>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</si>
  <si>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</si>
  <si>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</si>
  <si>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</si>
  <si>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</si>
  <si>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</si>
  <si>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</si>
  <si>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</si>
  <si>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</si>
  <si>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</si>
  <si>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</si>
  <si>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</si>
  <si>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</si>
  <si>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</si>
  <si>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</si>
  <si>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</si>
  <si>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</si>
  <si>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</si>
  <si>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</si>
  <si>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</si>
  <si>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</si>
  <si>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</si>
  <si>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</si>
  <si>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</si>
  <si>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</si>
  <si>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</si>
  <si>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</si>
  <si>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</si>
  <si>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</si>
  <si>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</si>
  <si>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</si>
  <si>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</si>
  <si>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</si>
  <si>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</si>
  <si>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</si>
  <si>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</si>
  <si>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</si>
  <si>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</si>
  <si>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</si>
  <si>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</si>
  <si>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</si>
  <si>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</si>
  <si>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</si>
  <si>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</si>
  <si>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</si>
  <si>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</si>
  <si>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</si>
  <si>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</si>
  <si>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</si>
  <si>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</si>
  <si>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</si>
  <si>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</si>
  <si>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</si>
  <si>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</si>
  <si>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</si>
  <si>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</si>
  <si>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</si>
  <si>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</si>
  <si>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</si>
  <si>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</si>
  <si>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</si>
  <si>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</si>
  <si>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</si>
  <si>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</si>
  <si>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</si>
  <si>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</si>
  <si>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</si>
  <si>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</si>
  <si>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</si>
  <si>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</si>
  <si>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</si>
  <si>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</si>
  <si>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</si>
  <si>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</si>
  <si>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</si>
  <si>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</si>
  <si>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</si>
  <si>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</si>
  <si>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</si>
  <si>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</si>
  <si>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</si>
  <si>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</si>
  <si>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</si>
  <si>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</si>
  <si>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</si>
  <si>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</si>
  <si>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</si>
  <si>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</si>
  <si>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</si>
  <si>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</si>
  <si>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</si>
  <si>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</si>
  <si>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</si>
  <si>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</si>
  <si>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</si>
  <si>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</si>
  <si>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</si>
  <si>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</si>
  <si>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</si>
  <si>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</si>
  <si>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</si>
  <si>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</si>
  <si>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</si>
  <si>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</si>
  <si>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</si>
  <si>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</si>
  <si>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</si>
  <si>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</si>
  <si>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</si>
  <si>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</si>
  <si>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</si>
  <si>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</si>
  <si>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</si>
  <si>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</si>
  <si>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</si>
  <si>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</si>
  <si>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</si>
  <si>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</si>
  <si>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</si>
  <si>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</si>
  <si>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</si>
  <si>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</si>
  <si>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</si>
  <si>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</si>
  <si>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</si>
  <si>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</si>
  <si>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</si>
  <si>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</si>
  <si>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</si>
  <si>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</si>
  <si>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</si>
  <si>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</si>
  <si>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</si>
  <si>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</si>
  <si>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</si>
  <si>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</si>
  <si>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</si>
  <si>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</si>
  <si>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</si>
  <si>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</si>
  <si>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</si>
  <si>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</si>
  <si>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</si>
  <si>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</si>
  <si>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</si>
  <si>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</si>
  <si>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</si>
  <si>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</si>
  <si>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</si>
  <si>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</si>
  <si>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</si>
  <si>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</si>
  <si>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</si>
  <si>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</si>
  <si>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</si>
  <si>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</si>
  <si>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</si>
  <si>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</si>
  <si>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</si>
  <si>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</si>
  <si>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</si>
  <si>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</si>
  <si>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</si>
  <si>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</si>
  <si>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</si>
  <si>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</si>
  <si>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</si>
  <si>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</si>
  <si>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</si>
  <si>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</si>
  <si>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</si>
  <si>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</si>
  <si>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</si>
  <si>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</si>
  <si>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</si>
  <si>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</si>
  <si>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</si>
  <si>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</si>
  <si>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</si>
  <si>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</si>
  <si>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</si>
  <si>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</si>
  <si>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</si>
  <si>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</si>
  <si>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</si>
  <si>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</si>
  <si>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</si>
  <si>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</si>
  <si>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</si>
  <si>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</si>
  <si>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</si>
  <si>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</si>
  <si>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</si>
  <si>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</si>
  <si>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</si>
  <si>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</si>
  <si>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</si>
  <si>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</si>
  <si>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</si>
  <si>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</si>
  <si>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</si>
  <si>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</si>
  <si>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</si>
  <si>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</si>
  <si>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</si>
  <si>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</si>
  <si>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</si>
  <si>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</si>
  <si>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</si>
  <si>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</si>
  <si>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</si>
  <si>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</si>
  <si>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</si>
  <si>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</si>
  <si>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</si>
  <si>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</si>
  <si>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</si>
  <si>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</si>
  <si>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</si>
  <si>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</si>
  <si>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</si>
  <si>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</si>
  <si>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</si>
  <si>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</si>
  <si>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</si>
  <si>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</si>
  <si>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</si>
  <si>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</si>
  <si>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</si>
  <si>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</si>
  <si>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</si>
  <si>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</si>
  <si>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</si>
  <si>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</si>
  <si>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</si>
  <si>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</si>
  <si>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</si>
  <si>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</si>
  <si>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</si>
  <si>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</si>
  <si>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</si>
  <si>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</si>
  <si>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</si>
  <si>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</si>
  <si>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</si>
  <si>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</si>
  <si>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</si>
  <si>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</si>
  <si>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</si>
  <si>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</si>
  <si>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</si>
  <si>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</si>
  <si>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</si>
  <si>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</si>
  <si>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</si>
  <si>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</si>
  <si>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</si>
  <si>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</si>
  <si>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</si>
  <si>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</si>
  <si>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</si>
  <si>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</si>
  <si>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</si>
  <si>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</si>
  <si>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</si>
  <si>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</si>
  <si>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</si>
  <si>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</si>
  <si>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</si>
  <si>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</si>
  <si>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</si>
  <si>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</si>
  <si>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</si>
  <si>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</si>
  <si>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</si>
  <si>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</si>
  <si>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</si>
  <si>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</si>
  <si>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</si>
  <si>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</si>
  <si>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</si>
  <si>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</si>
  <si>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</si>
  <si>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</si>
  <si>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</si>
  <si>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</si>
  <si>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</si>
  <si>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</si>
  <si>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</si>
  <si>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</si>
  <si>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</si>
  <si>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</si>
  <si>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</si>
  <si>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</si>
  <si>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</si>
  <si>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</si>
  <si>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</si>
  <si>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</si>
  <si>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</si>
  <si>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</si>
  <si>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</si>
  <si>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</si>
  <si>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</si>
  <si>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</si>
  <si>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</si>
  <si>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</si>
  <si>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</si>
  <si>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</si>
  <si>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</si>
  <si>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</si>
  <si>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</si>
  <si>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</si>
  <si>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</si>
  <si>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</si>
  <si>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</si>
  <si>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</si>
  <si>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</si>
  <si>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</si>
  <si>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</si>
  <si>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</si>
  <si>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</si>
  <si>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</si>
  <si>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</si>
  <si>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</si>
  <si>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</si>
  <si>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</si>
  <si>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</si>
  <si>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</si>
  <si>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</si>
  <si>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</si>
  <si>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</si>
  <si>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</si>
  <si>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</si>
  <si>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</si>
  <si>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</si>
  <si>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</si>
  <si>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</si>
  <si>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</si>
  <si>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</si>
  <si>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</si>
  <si>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</si>
  <si>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</si>
  <si>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</si>
  <si>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</si>
  <si>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</si>
  <si>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</si>
  <si>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</si>
  <si>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</si>
  <si>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</si>
  <si>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</si>
  <si>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</si>
  <si>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</si>
  <si>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</si>
  <si>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</si>
  <si>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</si>
  <si>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</si>
  <si>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</si>
  <si>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</si>
  <si>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</si>
  <si>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</si>
  <si>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</si>
  <si>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</si>
  <si>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</si>
  <si>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</si>
  <si>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</si>
  <si>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</si>
  <si>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</si>
  <si>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</si>
  <si>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</si>
  <si>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</si>
  <si>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</si>
  <si>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</si>
  <si>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</si>
  <si>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</si>
  <si>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</si>
  <si>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</si>
  <si>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</si>
  <si>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</si>
  <si>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</si>
  <si>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</si>
  <si>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</si>
  <si>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</si>
  <si>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</si>
  <si>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</si>
  <si>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</si>
  <si>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</si>
  <si>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</si>
  <si>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</si>
  <si>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</si>
  <si>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</si>
  <si>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</si>
  <si>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</si>
  <si>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</si>
  <si>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</si>
  <si>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</si>
  <si>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</si>
  <si>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</si>
  <si>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</si>
  <si>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</si>
  <si>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</si>
  <si>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</si>
  <si>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</si>
  <si>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</si>
  <si>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</si>
  <si>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</si>
  <si>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</si>
  <si>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</si>
  <si>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</si>
  <si>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</si>
  <si>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</si>
  <si>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</si>
  <si>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</si>
  <si>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</si>
  <si>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</si>
  <si>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</si>
  <si>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</si>
  <si>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</si>
  <si>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</si>
  <si>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</si>
  <si>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</si>
  <si>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</si>
  <si>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</si>
  <si>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</si>
  <si>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</si>
  <si>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</si>
  <si>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</si>
  <si>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</si>
  <si>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</si>
  <si>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</si>
  <si>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</si>
  <si>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</si>
  <si>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</si>
  <si>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</si>
  <si>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</si>
  <si>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</si>
  <si>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</si>
  <si>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</si>
  <si>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</si>
  <si>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</si>
  <si>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</si>
  <si>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</si>
  <si>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</si>
  <si>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</si>
  <si>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</si>
  <si>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</si>
  <si>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</si>
  <si>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</si>
  <si>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</si>
  <si>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</si>
  <si>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</si>
  <si>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</si>
  <si>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</si>
  <si>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</si>
  <si>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</si>
  <si>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</si>
  <si>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</si>
  <si>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</si>
  <si>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</si>
  <si>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</si>
  <si>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</si>
  <si>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</si>
  <si>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</si>
  <si>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</si>
  <si>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</si>
  <si>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</si>
  <si>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</si>
  <si>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</si>
  <si>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</si>
  <si>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</si>
  <si>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</si>
  <si>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</si>
  <si>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</si>
  <si>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</si>
  <si>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</si>
  <si>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</si>
  <si>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</si>
  <si>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</si>
  <si>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</si>
  <si>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</si>
  <si>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</si>
  <si>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</si>
  <si>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</si>
  <si>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</si>
  <si>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</si>
  <si>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</si>
  <si>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</si>
  <si>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</si>
  <si>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</si>
  <si>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</si>
  <si>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</si>
  <si>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</si>
  <si>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</si>
  <si>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</si>
  <si>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</si>
  <si>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</si>
  <si>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</si>
  <si>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</si>
  <si>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</si>
  <si>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</si>
  <si>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</si>
  <si>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</si>
  <si>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</si>
  <si>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</si>
  <si>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</si>
  <si>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</si>
  <si>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</si>
  <si>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</si>
  <si>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</si>
  <si>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</si>
  <si>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</si>
  <si>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</si>
  <si>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</si>
  <si>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</si>
  <si>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</si>
  <si>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</si>
  <si>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</si>
  <si>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</si>
  <si>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</si>
  <si>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</si>
  <si>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</si>
  <si>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</si>
  <si>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</si>
  <si>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</si>
  <si>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</si>
  <si>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</si>
  <si>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</si>
  <si>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</si>
  <si>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</si>
  <si>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</si>
  <si>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</si>
  <si>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</si>
  <si>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</si>
  <si>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</si>
  <si>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</si>
  <si>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</si>
  <si>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</si>
  <si>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</si>
  <si>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</si>
  <si>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</si>
  <si>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</si>
  <si>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</si>
  <si>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</si>
  <si>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</si>
  <si>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</si>
  <si>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</si>
  <si>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</si>
  <si>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</si>
  <si>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</si>
  <si>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</si>
  <si>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</si>
  <si>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</si>
  <si>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</si>
  <si>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</si>
  <si>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</si>
  <si>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</si>
  <si>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</si>
  <si>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</si>
  <si>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</si>
  <si>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</si>
  <si>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</si>
  <si>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</si>
  <si>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</si>
  <si>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</si>
  <si>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</si>
  <si>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</si>
  <si>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</si>
  <si>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</si>
  <si>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</si>
  <si>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</si>
  <si>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</si>
  <si>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</si>
  <si>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</si>
  <si>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</si>
  <si>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</si>
  <si>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</si>
  <si>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</si>
  <si>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</si>
  <si>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</si>
  <si>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</si>
  <si>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</si>
  <si>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</si>
  <si>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</si>
  <si>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</si>
  <si>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</si>
  <si>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</si>
  <si>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</si>
  <si>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</si>
  <si>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</si>
  <si>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</si>
  <si>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</si>
  <si>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</si>
  <si>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</si>
  <si>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</si>
  <si>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</si>
  <si>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</si>
  <si>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</si>
  <si>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</si>
  <si>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</si>
  <si>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</si>
  <si>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</si>
  <si>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</si>
  <si>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</si>
  <si>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</si>
  <si>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</si>
  <si>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</si>
  <si>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</si>
  <si>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</si>
  <si>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</si>
  <si>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</si>
  <si>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</si>
  <si>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</si>
  <si>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</si>
  <si>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</si>
  <si>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</si>
  <si>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</si>
  <si>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</si>
  <si>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</si>
  <si>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</si>
  <si>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</si>
  <si>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</si>
  <si>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</si>
  <si>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</si>
  <si>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</si>
  <si>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</si>
  <si>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</si>
  <si>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</si>
  <si>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</si>
  <si>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</si>
  <si>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</si>
  <si>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</si>
  <si>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</si>
  <si>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</si>
  <si>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</si>
  <si>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</si>
  <si>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</si>
  <si>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</si>
  <si>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</si>
  <si>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</si>
  <si>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</si>
  <si>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</si>
  <si>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</si>
  <si>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</si>
  <si>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</si>
  <si>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</si>
  <si>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</si>
  <si>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</si>
  <si>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</si>
  <si>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</si>
  <si>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</si>
  <si>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</si>
  <si>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</si>
  <si>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</si>
  <si>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</si>
  <si>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</si>
  <si>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</si>
  <si>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</si>
  <si>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</si>
  <si>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</si>
  <si>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</si>
  <si>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</si>
  <si>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</si>
  <si>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</si>
  <si>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</si>
  <si>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</si>
  <si>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</si>
  <si>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</si>
  <si>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</si>
  <si>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</si>
  <si>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</si>
  <si>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</si>
  <si>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</si>
  <si>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</si>
  <si>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</si>
  <si>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</si>
  <si>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</si>
  <si>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</si>
  <si>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</si>
  <si>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</si>
  <si>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</si>
  <si>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</si>
  <si>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</si>
  <si>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</si>
  <si>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</si>
  <si>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</si>
  <si>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</si>
  <si>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</si>
  <si>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</si>
  <si>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</si>
  <si>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</si>
  <si>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</si>
  <si>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</si>
  <si>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</si>
  <si>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</si>
  <si>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</si>
  <si>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</si>
  <si>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</si>
  <si>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</si>
  <si>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</si>
  <si>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</si>
  <si>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</si>
  <si>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</si>
  <si>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</si>
  <si>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</si>
  <si>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</si>
  <si>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</si>
  <si>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</si>
  <si>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</si>
  <si>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</si>
  <si>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</si>
  <si>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</si>
  <si>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</si>
  <si>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</si>
  <si>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</si>
  <si>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</si>
  <si>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</si>
  <si>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</si>
  <si>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</si>
  <si>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</si>
  <si>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</si>
  <si>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</si>
  <si>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</si>
  <si>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</si>
  <si>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</si>
  <si>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</si>
  <si>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</si>
  <si>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</si>
  <si>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</si>
  <si>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</si>
  <si>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</si>
  <si>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</si>
  <si>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</si>
  <si>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</si>
  <si>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</si>
  <si>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</si>
  <si>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</si>
  <si>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</si>
  <si>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</si>
  <si>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</si>
  <si>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</si>
  <si>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</si>
  <si>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</si>
  <si>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</si>
  <si>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</si>
  <si>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</si>
  <si>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</si>
  <si>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</si>
  <si>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</si>
  <si>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</si>
  <si>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</si>
  <si>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</si>
  <si>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</si>
  <si>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</si>
  <si>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</si>
  <si>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</si>
  <si>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</si>
  <si>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</si>
  <si>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</si>
  <si>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</si>
  <si>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</si>
  <si>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</si>
  <si>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</si>
  <si>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</si>
  <si>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</si>
  <si>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</si>
  <si>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</si>
  <si>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</si>
  <si>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</si>
  <si>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</si>
  <si>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</si>
  <si>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</si>
  <si>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</si>
  <si>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</si>
  <si>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</si>
  <si>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</si>
  <si>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</si>
  <si>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</si>
  <si>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</si>
  <si>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</si>
  <si>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</si>
  <si>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</si>
  <si>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</si>
  <si>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</si>
  <si>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</si>
  <si>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</si>
  <si>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</si>
  <si>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</si>
  <si>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</si>
  <si>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</si>
  <si>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</si>
  <si>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</si>
  <si>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</si>
  <si>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</si>
  <si>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</si>
  <si>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</si>
  <si>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</si>
  <si>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</si>
  <si>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</si>
  <si>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</si>
  <si>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</si>
  <si>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</si>
  <si>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</si>
  <si>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</si>
  <si>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</si>
  <si>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</si>
  <si>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</si>
  <si>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</si>
  <si>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</si>
  <si>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</si>
  <si>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</si>
  <si>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</si>
  <si>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</si>
  <si>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</si>
  <si>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</si>
  <si>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</si>
  <si>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</si>
  <si>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</si>
  <si>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</si>
  <si>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</si>
  <si>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</si>
  <si>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</si>
  <si>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</si>
  <si>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</si>
  <si>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</si>
  <si>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</si>
  <si>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</si>
  <si>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</si>
  <si>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</si>
  <si>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</si>
  <si>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</si>
  <si>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</si>
  <si>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</si>
  <si>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</si>
  <si>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</si>
  <si>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</si>
  <si>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</si>
  <si>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</si>
  <si>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</si>
  <si>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</si>
  <si>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</si>
  <si>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</si>
  <si>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</si>
  <si>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</si>
  <si>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</si>
  <si>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</si>
  <si>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</si>
  <si>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</si>
  <si>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</si>
  <si>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</si>
  <si>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</si>
  <si>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</si>
  <si>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</si>
  <si>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</si>
  <si>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</si>
  <si>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</si>
  <si>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</si>
  <si>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</si>
  <si>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</si>
  <si>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</si>
  <si>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</si>
  <si>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</si>
  <si>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</si>
  <si>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</si>
  <si>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</si>
  <si>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</si>
  <si>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</si>
  <si>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</si>
  <si>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</si>
  <si>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</si>
  <si>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</si>
  <si>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</si>
  <si>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</si>
  <si>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</si>
  <si>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</si>
  <si>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</si>
  <si>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</si>
  <si>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</si>
  <si>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</si>
  <si>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</si>
  <si>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</si>
  <si>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</si>
  <si>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</si>
  <si>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</si>
  <si>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</si>
  <si>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</si>
  <si>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</si>
  <si>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</si>
  <si>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</si>
  <si>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</si>
  <si>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</si>
  <si>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</si>
  <si>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</si>
  <si>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</si>
  <si>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</si>
  <si>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</si>
  <si>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</si>
  <si>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</si>
  <si>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</si>
  <si>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</si>
  <si>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</si>
  <si>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</si>
  <si>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</si>
  <si>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</si>
  <si>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</si>
  <si>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</si>
  <si>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</si>
  <si>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</si>
  <si>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</si>
  <si>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</si>
  <si>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</si>
  <si>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</si>
  <si>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</si>
  <si>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</si>
  <si>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</si>
  <si>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</si>
  <si>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</si>
  <si>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</si>
  <si>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</si>
  <si>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</si>
  <si>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</si>
  <si>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</si>
  <si>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</si>
  <si>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</si>
  <si>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</si>
  <si>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</si>
  <si>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</si>
  <si>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</si>
  <si>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</si>
  <si>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</si>
  <si>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</si>
  <si>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</si>
  <si>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</si>
  <si>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</si>
  <si>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</si>
  <si>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</si>
  <si>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</si>
  <si>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</si>
  <si>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</si>
  <si>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</si>
  <si>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</si>
  <si>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</si>
  <si>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</si>
  <si>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</si>
  <si>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</si>
  <si>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</si>
  <si>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</si>
  <si>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</si>
  <si>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</si>
  <si>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</si>
  <si>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</si>
  <si>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</si>
  <si>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</si>
  <si>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</si>
  <si>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</si>
  <si>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</si>
  <si>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</si>
  <si>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</si>
  <si>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</si>
  <si>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</si>
  <si>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</si>
  <si>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</si>
  <si>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</si>
  <si>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</si>
  <si>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</si>
  <si>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</si>
  <si>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</si>
  <si>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</si>
  <si>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</si>
  <si>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</si>
  <si>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</si>
  <si>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</si>
  <si>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</si>
  <si>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</si>
  <si>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</si>
  <si>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</si>
  <si>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</si>
  <si>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</si>
  <si>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</si>
  <si>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</si>
  <si>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</si>
  <si>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</si>
  <si>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</si>
  <si>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</si>
  <si>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</si>
  <si>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</si>
  <si>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</si>
  <si>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</si>
  <si>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</si>
  <si>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</si>
  <si>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</si>
  <si>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</si>
  <si>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</si>
  <si>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</si>
  <si>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</si>
  <si>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</si>
  <si>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</si>
  <si>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</si>
  <si>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</si>
  <si>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</si>
  <si>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</si>
  <si>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</si>
  <si>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</si>
  <si>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</si>
  <si>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</si>
  <si>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</si>
  <si>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</si>
  <si>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</si>
  <si>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</si>
  <si>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</si>
  <si>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</si>
  <si>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</si>
  <si>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</si>
  <si>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</si>
  <si>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</si>
  <si>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</si>
  <si>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</si>
  <si>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</si>
  <si>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</si>
  <si>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</si>
  <si>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</si>
  <si>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</si>
  <si>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</si>
  <si>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</si>
  <si>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</si>
  <si>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</si>
  <si>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</si>
  <si>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</si>
  <si>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</si>
  <si>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</si>
  <si>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</si>
  <si>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</si>
  <si>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</si>
  <si>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</si>
  <si>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</si>
  <si>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</si>
  <si>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</si>
  <si>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</si>
  <si>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</si>
  <si>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</si>
  <si>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</si>
  <si>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</si>
  <si>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</si>
  <si>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</si>
  <si>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</si>
  <si>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</si>
  <si>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</si>
  <si>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</si>
  <si>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</si>
  <si>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</si>
  <si>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</si>
  <si>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</si>
  <si>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</si>
  <si>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</si>
  <si>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</si>
  <si>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</si>
  <si>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</si>
  <si>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</si>
  <si>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</si>
  <si>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</si>
  <si>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</si>
  <si>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</si>
  <si>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</si>
  <si>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</si>
  <si>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</si>
  <si>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</si>
  <si>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</si>
  <si>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</si>
  <si>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</si>
  <si>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</si>
  <si>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</si>
  <si>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</si>
  <si>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</si>
  <si>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</si>
  <si>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</si>
  <si>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</si>
  <si>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</si>
  <si>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</si>
  <si>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</si>
  <si>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</si>
  <si>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</si>
  <si>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</si>
  <si>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</si>
  <si>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</si>
  <si>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</si>
  <si>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</si>
  <si>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</si>
  <si>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</si>
  <si>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</si>
  <si>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</si>
  <si>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</si>
  <si>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</si>
  <si>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</si>
  <si>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</si>
  <si>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</si>
  <si>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</si>
  <si>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</si>
  <si>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</si>
  <si>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</si>
  <si>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</si>
  <si>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</si>
  <si>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</si>
  <si>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</si>
  <si>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</si>
  <si>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</si>
  <si>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</si>
  <si>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</si>
  <si>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</si>
  <si>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</si>
  <si>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</si>
  <si>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</si>
  <si>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</si>
  <si>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</si>
  <si>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</si>
  <si>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</si>
  <si>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</si>
  <si>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</si>
  <si>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</si>
  <si>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</si>
  <si>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</si>
  <si>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</si>
  <si>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</si>
  <si>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</si>
  <si>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</si>
  <si>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</si>
  <si>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</si>
  <si>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</si>
  <si>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</si>
  <si>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</si>
  <si>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</si>
  <si>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</si>
  <si>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</si>
  <si>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</si>
  <si>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</si>
  <si>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</si>
  <si>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</si>
  <si>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</si>
  <si>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</si>
  <si>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</si>
  <si>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</si>
  <si>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</si>
  <si>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</si>
  <si>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</si>
  <si>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</si>
  <si>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</si>
  <si>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</si>
  <si>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</si>
  <si>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</si>
  <si>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</si>
  <si>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</si>
  <si>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</si>
  <si>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</si>
  <si>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</si>
  <si>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</si>
  <si>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</si>
  <si>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</si>
  <si>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</si>
  <si>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</si>
  <si>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</si>
  <si>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</si>
  <si>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</si>
  <si>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</si>
  <si>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</si>
  <si>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</si>
  <si>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</si>
  <si>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</si>
  <si>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</si>
  <si>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</si>
  <si>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</si>
  <si>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</si>
  <si>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</si>
  <si>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</si>
  <si>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</si>
  <si>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</si>
  <si>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</si>
  <si>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</si>
  <si>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</si>
  <si>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</si>
  <si>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</si>
  <si>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</si>
  <si>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</si>
  <si>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</si>
  <si>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</si>
  <si>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</si>
  <si>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</si>
  <si>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</si>
  <si>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</si>
  <si>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</si>
  <si>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</si>
  <si>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</si>
  <si>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</si>
  <si>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</si>
  <si>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</si>
  <si>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</si>
  <si>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</si>
  <si>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</si>
  <si>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</si>
  <si>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</si>
  <si>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</si>
  <si>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</si>
  <si>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</si>
  <si>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</si>
  <si>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</si>
  <si>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</si>
  <si>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</si>
  <si>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</si>
  <si>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</si>
  <si>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</si>
  <si>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</si>
  <si>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</si>
  <si>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</si>
  <si>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</si>
  <si>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</si>
  <si>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</si>
  <si>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</si>
  <si>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</si>
  <si>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</si>
  <si>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</si>
  <si>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</si>
  <si>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</si>
  <si>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</si>
  <si>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</si>
  <si>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</si>
  <si>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</si>
  <si>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</si>
  <si>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</si>
  <si>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</si>
  <si>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</si>
  <si>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</si>
  <si>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</si>
  <si>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</si>
  <si>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</si>
  <si>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</si>
  <si>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</si>
  <si>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</si>
  <si>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</si>
  <si>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</si>
  <si>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</si>
  <si>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</si>
  <si>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</si>
  <si>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</si>
  <si>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</si>
  <si>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</si>
  <si>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</si>
  <si>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</si>
  <si>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</si>
  <si>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</si>
  <si>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</si>
  <si>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</si>
  <si>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</si>
  <si>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</si>
  <si>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</si>
  <si>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</si>
  <si>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</si>
  <si>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</si>
  <si>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</si>
  <si>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</si>
  <si>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</si>
  <si>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</si>
  <si>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</si>
  <si>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</si>
  <si>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</si>
  <si>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</si>
  <si>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</si>
  <si>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</si>
  <si>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</si>
  <si>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</si>
  <si>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</si>
  <si>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</si>
  <si>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</si>
  <si>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</si>
  <si>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</si>
  <si>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</si>
  <si>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</si>
  <si>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</si>
  <si>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</si>
  <si>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</si>
  <si>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</si>
  <si>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</si>
  <si>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</si>
  <si>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</si>
  <si>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</si>
  <si>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</si>
  <si>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</si>
  <si>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</si>
  <si>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</si>
  <si>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</si>
  <si>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</si>
  <si>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</si>
  <si>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</si>
  <si>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</si>
  <si>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</si>
  <si>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</si>
  <si>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</si>
  <si>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</si>
  <si>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</si>
  <si>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</si>
  <si>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</si>
  <si>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</si>
  <si>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</si>
  <si>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</si>
  <si>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</si>
  <si>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</si>
  <si>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</si>
  <si>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</si>
  <si>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</si>
  <si>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</si>
  <si>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</si>
  <si>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</si>
  <si>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</si>
  <si>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</si>
  <si>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</si>
  <si>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</si>
  <si>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</si>
  <si>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</si>
  <si>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</si>
  <si>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</si>
  <si>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</si>
  <si>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</si>
  <si>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</si>
  <si>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</si>
  <si>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</si>
  <si>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</si>
  <si>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</si>
  <si>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</si>
  <si>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</si>
  <si>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</si>
  <si>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</si>
  <si>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</si>
  <si>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</si>
  <si>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</si>
  <si>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</si>
  <si>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</si>
  <si>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</si>
  <si>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</si>
  <si>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</si>
  <si>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</si>
  <si>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</si>
  <si>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</si>
  <si>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</si>
  <si>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</si>
  <si>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</si>
  <si>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</si>
  <si>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</si>
  <si>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</si>
  <si>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</si>
  <si>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</si>
  <si>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</si>
  <si>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</si>
  <si>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</si>
  <si>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</si>
  <si>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</si>
  <si>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</si>
  <si>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</si>
  <si>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</si>
  <si>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</si>
  <si>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</si>
  <si>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</si>
  <si>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</si>
  <si>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</si>
  <si>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</si>
  <si>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</si>
  <si>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</si>
  <si>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</si>
  <si>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</si>
  <si>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</si>
  <si>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</si>
  <si>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</si>
  <si>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</si>
  <si>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</si>
  <si>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</si>
  <si>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</si>
  <si>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</si>
  <si>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</si>
  <si>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</si>
  <si>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</si>
  <si>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</si>
  <si>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</si>
  <si>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</si>
  <si>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</si>
  <si>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</si>
  <si>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</si>
  <si>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</si>
  <si>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</si>
  <si>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</si>
  <si>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</si>
  <si>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</si>
  <si>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</si>
  <si>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</si>
  <si>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</si>
  <si>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</si>
  <si>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</si>
  <si>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</si>
  <si>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</si>
  <si>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</si>
  <si>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</si>
  <si>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</si>
  <si>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</si>
  <si>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</si>
  <si>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</si>
  <si>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</si>
  <si>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</si>
  <si>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</si>
  <si>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</si>
  <si>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</si>
  <si>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</si>
  <si>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</si>
  <si>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</si>
  <si>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</si>
  <si>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</si>
  <si>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</si>
  <si>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</si>
  <si>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</si>
  <si>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</si>
  <si>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</si>
  <si>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</si>
  <si>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</si>
  <si>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</si>
  <si>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</si>
  <si>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</si>
  <si>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</si>
  <si>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</si>
  <si>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</si>
  <si>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</si>
  <si>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</si>
  <si>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</si>
  <si>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</si>
  <si>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</si>
  <si>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</si>
  <si>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</si>
  <si>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</si>
  <si>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</si>
  <si>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</si>
  <si>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</si>
  <si>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</si>
  <si>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</si>
  <si>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</si>
  <si>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</si>
  <si>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</si>
  <si>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</si>
  <si>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</si>
  <si>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</si>
  <si>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</si>
  <si>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</si>
  <si>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</si>
  <si>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</si>
  <si>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</si>
  <si>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</si>
  <si>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</si>
  <si>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</si>
  <si>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</si>
  <si>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</si>
  <si>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</si>
  <si>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</si>
  <si>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</si>
  <si>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</si>
  <si>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</si>
  <si>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</si>
  <si>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</si>
  <si>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</si>
  <si>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</si>
  <si>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</si>
  <si>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</si>
  <si>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</si>
  <si>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</si>
  <si>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</si>
  <si>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</si>
  <si>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</si>
  <si>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</si>
  <si>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</si>
  <si>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</si>
  <si>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</si>
  <si>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</si>
  <si>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</si>
  <si>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</si>
  <si>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</si>
  <si>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</si>
  <si>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</si>
  <si>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</si>
  <si>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</si>
  <si>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</si>
  <si>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</si>
  <si>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</si>
  <si>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</si>
  <si>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</si>
  <si>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</si>
  <si>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</si>
  <si>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</si>
  <si>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</si>
  <si>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</si>
  <si>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</si>
  <si>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</si>
  <si>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</si>
  <si>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</si>
  <si>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</si>
  <si>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</si>
  <si>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</si>
  <si>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</si>
  <si>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</si>
  <si>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</si>
  <si>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</si>
  <si>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</si>
  <si>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</si>
  <si>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</si>
  <si>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</si>
  <si>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</si>
  <si>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</si>
  <si>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</si>
  <si>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</si>
  <si>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</si>
  <si>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</si>
  <si>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</si>
  <si>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</si>
  <si>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</si>
  <si>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</si>
  <si>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</si>
  <si>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</si>
  <si>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</si>
  <si>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</si>
  <si>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</si>
  <si>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</si>
  <si>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</si>
  <si>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</si>
  <si>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</si>
  <si>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</si>
  <si>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</si>
  <si>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</si>
  <si>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</si>
  <si>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</si>
  <si>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</si>
  <si>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</si>
  <si>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</si>
  <si>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</si>
  <si>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</si>
  <si>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</si>
  <si>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</si>
  <si>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</si>
  <si>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</si>
  <si>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</si>
  <si>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</si>
  <si>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</si>
  <si>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</si>
  <si>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</si>
  <si>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</si>
  <si>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</si>
  <si>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</si>
  <si>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</si>
  <si>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</si>
  <si>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</si>
  <si>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</si>
  <si>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</si>
  <si>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</si>
  <si>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</si>
  <si>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</si>
  <si>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</si>
  <si>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</si>
  <si>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</si>
  <si>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</si>
  <si>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</si>
  <si>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</si>
  <si>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</si>
  <si>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</si>
  <si>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</si>
  <si>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</si>
  <si>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</si>
  <si>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</si>
  <si>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</si>
  <si>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</si>
  <si>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</si>
  <si>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</si>
  <si>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</si>
  <si>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</si>
  <si>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</si>
  <si>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</si>
  <si>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</si>
  <si>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</si>
  <si>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</si>
  <si>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</si>
  <si>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</si>
  <si>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</si>
  <si>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</si>
  <si>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</si>
  <si>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</si>
  <si>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</si>
  <si>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</si>
  <si>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</si>
  <si>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</si>
  <si>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</si>
  <si>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</si>
  <si>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</si>
  <si>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</si>
  <si>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</si>
  <si>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</si>
  <si>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</si>
  <si>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</si>
  <si>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</si>
  <si>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</si>
  <si>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</si>
  <si>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</si>
  <si>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</si>
  <si>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</si>
  <si>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</si>
  <si>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</si>
  <si>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</si>
  <si>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</si>
  <si>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</si>
  <si>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</si>
  <si>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</si>
  <si>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</si>
  <si>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</si>
  <si>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</si>
  <si>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</si>
  <si>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</si>
  <si>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</si>
  <si>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</si>
  <si>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</si>
  <si>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</si>
  <si>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</si>
  <si>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</si>
  <si>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</si>
  <si>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</si>
  <si>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</si>
  <si>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</si>
  <si>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</si>
  <si>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</si>
  <si>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</si>
  <si>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</si>
  <si>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</si>
  <si>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</si>
  <si>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</si>
  <si>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</si>
  <si>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</si>
  <si>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</si>
  <si>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</si>
  <si>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</si>
  <si>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</si>
  <si>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</si>
  <si>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</si>
  <si>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</si>
  <si>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</si>
  <si>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</si>
  <si>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</si>
  <si>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</si>
  <si>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</si>
  <si>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</si>
  <si>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</si>
  <si>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</si>
  <si>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</si>
  <si>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</si>
  <si>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</si>
  <si>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</si>
  <si>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</si>
  <si>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</si>
  <si>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</si>
  <si>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</si>
  <si>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</si>
  <si>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</si>
  <si>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</si>
  <si>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</si>
  <si>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</si>
  <si>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</si>
  <si>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</si>
  <si>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</si>
  <si>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</si>
  <si>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</si>
  <si>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</si>
  <si>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</si>
  <si>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</si>
  <si>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</si>
  <si>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</si>
  <si>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</si>
  <si>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</si>
  <si>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</si>
  <si>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</si>
  <si>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</si>
  <si>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</si>
  <si>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</si>
  <si>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</si>
  <si>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</si>
  <si>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</si>
  <si>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</si>
  <si>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</si>
  <si>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</si>
  <si>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</si>
  <si>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</si>
  <si>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</si>
  <si>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</si>
  <si>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</si>
  <si>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</si>
  <si>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</si>
  <si>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</si>
  <si>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</si>
  <si>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</si>
  <si>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</si>
  <si>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</si>
  <si>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</si>
  <si>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</si>
  <si>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</si>
  <si>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</si>
  <si>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</si>
  <si>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</si>
  <si>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</si>
  <si>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</si>
  <si>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</si>
  <si>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</si>
  <si>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</si>
  <si>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</si>
  <si>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</si>
  <si>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</si>
  <si>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</si>
  <si>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</si>
  <si>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</si>
  <si>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</si>
  <si>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</si>
  <si>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</si>
  <si>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</si>
  <si>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</si>
  <si>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</si>
  <si>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</si>
  <si>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</si>
  <si>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</si>
  <si>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</si>
  <si>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</si>
  <si>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</si>
  <si>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</si>
  <si>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</si>
  <si>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</si>
  <si>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</si>
  <si>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</si>
  <si>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</si>
  <si>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</si>
  <si>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</si>
  <si>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</si>
  <si>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</si>
  <si>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</si>
  <si>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</si>
  <si>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</si>
  <si>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</si>
  <si>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</si>
  <si>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</si>
  <si>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</si>
  <si>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</si>
  <si>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</si>
  <si>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</si>
  <si>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</si>
  <si>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</si>
  <si>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</si>
  <si>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</si>
  <si>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</si>
  <si>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</si>
  <si>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</si>
  <si>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</si>
  <si>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</si>
  <si>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</si>
  <si>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</si>
  <si>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</si>
  <si>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</si>
  <si>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</si>
  <si>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</si>
  <si>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</si>
  <si>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</si>
  <si>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</si>
  <si>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</si>
  <si>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</si>
  <si>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</si>
  <si>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</si>
  <si>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</si>
  <si>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</si>
  <si>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</si>
  <si>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</si>
  <si>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</si>
  <si>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</si>
  <si>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</si>
  <si>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</si>
  <si>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</si>
  <si>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</si>
  <si>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</si>
  <si>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</si>
  <si>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</si>
  <si>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</si>
  <si>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</si>
  <si>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</si>
  <si>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</si>
  <si>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</si>
  <si>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</si>
  <si>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</si>
  <si>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</si>
  <si>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</si>
  <si>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</si>
  <si>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</si>
  <si>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</si>
  <si>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</si>
  <si>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</si>
  <si>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</si>
  <si>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</si>
  <si>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</si>
  <si>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</si>
  <si>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</si>
  <si>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</si>
  <si>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</si>
  <si>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</si>
  <si>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</si>
  <si>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</si>
  <si>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</si>
  <si>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</si>
  <si>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</si>
  <si>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</si>
  <si>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</si>
  <si>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</si>
  <si>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</si>
  <si>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</si>
  <si>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</si>
  <si>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</si>
  <si>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</si>
  <si>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</si>
  <si>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</si>
  <si>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</si>
  <si>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</si>
  <si>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</si>
  <si>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</si>
  <si>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</si>
  <si>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</si>
  <si>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</si>
  <si>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</si>
  <si>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</si>
  <si>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</si>
  <si>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</si>
  <si>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</si>
  <si>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</si>
  <si>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</si>
  <si>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</si>
  <si>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</si>
  <si>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</si>
  <si>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</si>
  <si>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</si>
  <si>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</si>
  <si>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</si>
  <si>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</si>
  <si>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</si>
  <si>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</si>
  <si>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</si>
  <si>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</si>
  <si>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</si>
  <si>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</si>
  <si>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</si>
  <si>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</si>
  <si>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</si>
  <si>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</si>
  <si>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</si>
  <si>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</si>
  <si>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</si>
  <si>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</si>
  <si>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</si>
  <si>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</si>
  <si>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</si>
  <si>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</si>
  <si>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</si>
  <si>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</si>
  <si>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</si>
  <si>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</si>
  <si>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</si>
  <si>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</si>
  <si>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</si>
  <si>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</si>
  <si>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</si>
  <si>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</si>
  <si>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</si>
  <si>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</si>
  <si>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</si>
  <si>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</si>
  <si>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</si>
  <si>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</si>
  <si>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</si>
  <si>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</si>
  <si>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</si>
  <si>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</si>
  <si>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</si>
  <si>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</si>
  <si>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</si>
  <si>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</si>
  <si>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</si>
  <si>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</si>
  <si>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</si>
  <si>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</si>
  <si>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</si>
  <si>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</si>
  <si>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</si>
  <si>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</si>
  <si>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</si>
  <si>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</si>
  <si>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</si>
  <si>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</si>
  <si>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</si>
  <si>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</si>
  <si>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</si>
  <si>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</si>
  <si>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</si>
  <si>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</si>
  <si>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</si>
  <si>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</si>
  <si>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</si>
  <si>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</si>
  <si>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</si>
  <si>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</si>
  <si>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</si>
  <si>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</si>
  <si>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</si>
  <si>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</si>
  <si>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</si>
  <si>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</si>
  <si>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</si>
  <si>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</si>
  <si>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</si>
  <si>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</si>
  <si>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</si>
  <si>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</si>
  <si>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</si>
  <si>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</si>
  <si>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</si>
  <si>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</si>
  <si>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</si>
  <si>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</si>
  <si>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</si>
  <si>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</si>
  <si>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</si>
  <si>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</si>
  <si>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</si>
  <si>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</si>
  <si>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</si>
  <si>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</si>
  <si>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</si>
  <si>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</si>
  <si>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</si>
  <si>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</si>
  <si>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</si>
  <si>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</si>
  <si>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</si>
  <si>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</si>
  <si>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</si>
  <si>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</si>
  <si>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</si>
  <si>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</si>
  <si>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</si>
  <si>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</si>
  <si>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</si>
  <si>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</si>
  <si>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</si>
  <si>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</si>
  <si>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</si>
  <si>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</si>
  <si>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</si>
  <si>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</si>
  <si>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</si>
  <si>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</si>
  <si>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</si>
  <si>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</si>
  <si>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</si>
  <si>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</si>
  <si>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</si>
  <si>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</si>
  <si>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</si>
  <si>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</si>
  <si>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</si>
  <si>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</si>
  <si>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</si>
  <si>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</si>
  <si>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</si>
  <si>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</si>
  <si>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</si>
  <si>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</si>
  <si>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</si>
  <si>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</si>
  <si>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</si>
  <si>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</si>
  <si>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</si>
  <si>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</si>
  <si>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</si>
  <si>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</si>
  <si>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</si>
  <si>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</si>
  <si>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</si>
  <si>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</si>
  <si>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</si>
  <si>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</si>
  <si>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</si>
  <si>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</si>
  <si>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</si>
  <si>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</si>
  <si>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</si>
  <si>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</si>
  <si>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</si>
  <si>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</si>
  <si>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</si>
  <si>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</si>
  <si>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</si>
  <si>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</si>
  <si>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</si>
  <si>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</si>
  <si>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</si>
  <si>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</si>
  <si>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</si>
  <si>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</si>
  <si>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</si>
  <si>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</si>
  <si>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</si>
  <si>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</si>
  <si>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</si>
  <si>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</si>
  <si>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</si>
  <si>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</si>
  <si>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</si>
  <si>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</si>
  <si>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</si>
  <si>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</si>
  <si>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</si>
  <si>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</si>
  <si>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</si>
  <si>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</si>
  <si>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</si>
  <si>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</si>
  <si>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</si>
  <si>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</si>
  <si>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</si>
  <si>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</si>
  <si>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</si>
  <si>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</si>
  <si>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</si>
  <si>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</si>
  <si>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</si>
  <si>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</si>
  <si>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</si>
  <si>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</si>
  <si>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</si>
  <si>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</si>
  <si>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</si>
  <si>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</si>
  <si>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</si>
  <si>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</si>
  <si>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</si>
  <si>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</si>
  <si>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</si>
  <si>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</si>
  <si>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</si>
  <si>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</si>
  <si>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</si>
  <si>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</si>
  <si>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</si>
  <si>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</si>
  <si>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</si>
  <si>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</si>
  <si>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</si>
  <si>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</si>
  <si>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</si>
  <si>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</si>
  <si>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</si>
  <si>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</si>
  <si>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</si>
  <si>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</si>
  <si>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</si>
  <si>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</si>
  <si>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</si>
  <si>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</si>
  <si>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</si>
  <si>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</si>
  <si>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</si>
  <si>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</si>
  <si>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</si>
  <si>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</si>
  <si>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</si>
  <si>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</si>
  <si>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</si>
  <si>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</si>
  <si>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</si>
  <si>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</si>
  <si>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</si>
  <si>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</si>
  <si>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</si>
  <si>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</si>
  <si>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</si>
  <si>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</si>
  <si>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</si>
  <si>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</si>
  <si>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</si>
  <si>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</si>
  <si>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</si>
  <si>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</si>
  <si>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</si>
  <si>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</si>
  <si>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</si>
  <si>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</si>
  <si>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</si>
  <si>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</si>
  <si>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</si>
  <si>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</si>
  <si>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</si>
  <si>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</si>
  <si>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</si>
  <si>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</si>
  <si>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</si>
  <si>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</si>
  <si>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</si>
  <si>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</si>
  <si>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</si>
  <si>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</si>
  <si>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</si>
  <si>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</si>
  <si>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</si>
  <si>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</si>
  <si>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</si>
  <si>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</si>
  <si>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</si>
  <si>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</si>
  <si>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</si>
  <si>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</si>
  <si>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</si>
  <si>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</si>
  <si>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</si>
  <si>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</si>
  <si>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</si>
  <si>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</si>
  <si>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</si>
  <si>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</si>
  <si>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</si>
  <si>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</si>
  <si>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</si>
  <si>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</si>
  <si>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</si>
  <si>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</si>
  <si>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</si>
  <si>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</si>
  <si>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</si>
  <si>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</si>
  <si>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</si>
  <si>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</si>
  <si>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</si>
  <si>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</si>
  <si>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</si>
  <si>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</si>
  <si>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</si>
  <si>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</si>
  <si>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</si>
  <si>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</si>
  <si>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</si>
  <si>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</si>
  <si>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</si>
  <si>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</si>
  <si>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</si>
  <si>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</si>
  <si>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</si>
  <si>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</si>
  <si>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</si>
  <si>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</si>
  <si>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</si>
  <si>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</si>
  <si>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</si>
  <si>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</si>
  <si>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</si>
  <si>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</si>
  <si>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</si>
  <si>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</si>
  <si>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</si>
  <si>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</si>
  <si>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</si>
  <si>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</si>
  <si>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</si>
  <si>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</si>
  <si>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</si>
  <si>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</si>
  <si>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</si>
  <si>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</si>
  <si>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</si>
  <si>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</si>
  <si>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</si>
  <si>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</si>
  <si>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</si>
  <si>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</si>
  <si>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</si>
  <si>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</si>
  <si>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</si>
  <si>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</si>
  <si>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</si>
  <si>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</si>
  <si>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</si>
  <si>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</si>
  <si>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</si>
  <si>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</si>
  <si>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</si>
  <si>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</si>
  <si>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</si>
  <si>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</si>
  <si>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</si>
  <si>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</si>
  <si>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</si>
  <si>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</si>
  <si>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</si>
  <si>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</si>
  <si>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</si>
  <si>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</si>
  <si>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</si>
  <si>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</si>
  <si>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</si>
  <si>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</si>
  <si>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</si>
  <si>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</si>
  <si>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</si>
  <si>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</si>
  <si>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</si>
  <si>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</si>
  <si>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</si>
  <si>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</si>
  <si>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</si>
  <si>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</si>
  <si>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</si>
  <si>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</si>
  <si>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</si>
  <si>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</si>
  <si>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</si>
  <si>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</si>
  <si>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</si>
  <si>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</si>
  <si>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</si>
  <si>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</si>
  <si>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</si>
  <si>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</si>
  <si>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</si>
  <si>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</si>
  <si>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</si>
  <si>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</si>
  <si>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</si>
  <si>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</si>
  <si>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</si>
  <si>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</si>
  <si>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</si>
  <si>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</si>
  <si>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</si>
  <si>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</si>
  <si>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</si>
  <si>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</si>
  <si>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</si>
  <si>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</si>
  <si>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</si>
  <si>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</si>
  <si>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</si>
  <si>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</si>
  <si>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</si>
  <si>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</si>
  <si>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</si>
  <si>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</si>
  <si>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</si>
  <si>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</si>
  <si>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</si>
  <si>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</si>
  <si>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</si>
  <si>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</si>
  <si>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</si>
  <si>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</si>
  <si>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</si>
  <si>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</si>
  <si>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</si>
  <si>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</si>
  <si>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</si>
  <si>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</si>
  <si>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</si>
  <si>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</si>
  <si>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</si>
  <si>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</si>
  <si>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</si>
  <si>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</si>
  <si>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</si>
  <si>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</si>
  <si>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</si>
  <si>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</si>
  <si>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</si>
  <si>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</si>
  <si>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</si>
  <si>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</si>
  <si>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</si>
  <si>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</si>
  <si>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</si>
  <si>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</si>
  <si>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</si>
  <si>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</si>
  <si>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</si>
  <si>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</si>
  <si>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</si>
  <si>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</si>
  <si>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</si>
  <si>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</si>
  <si>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</si>
  <si>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</si>
  <si>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</si>
  <si>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</si>
  <si>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</si>
  <si>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</si>
  <si>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</si>
  <si>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</si>
  <si>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</si>
  <si>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</si>
  <si>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</si>
  <si>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</si>
  <si>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</si>
  <si>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</si>
  <si>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</si>
  <si>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</si>
  <si>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</si>
  <si>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</si>
  <si>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</si>
  <si>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</si>
  <si>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</si>
  <si>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</si>
  <si>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</si>
  <si>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</si>
  <si>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</si>
  <si>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</si>
  <si>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</si>
  <si>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</si>
  <si>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</si>
  <si>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</si>
  <si>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</si>
  <si>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</si>
  <si>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</si>
  <si>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</si>
  <si>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</si>
  <si>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</si>
  <si>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</si>
  <si>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</si>
  <si>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</si>
  <si>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</si>
  <si>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</si>
  <si>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</si>
  <si>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</si>
  <si>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</si>
  <si>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</si>
  <si>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</si>
  <si>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</si>
  <si>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</si>
  <si>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</si>
  <si>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</si>
  <si>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</si>
  <si>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</si>
  <si>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</si>
  <si>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</si>
  <si>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</si>
  <si>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</si>
  <si>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</si>
  <si>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</si>
  <si>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</si>
  <si>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</si>
  <si>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</si>
  <si>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</si>
  <si>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</si>
  <si>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</si>
  <si>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</si>
  <si>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</si>
  <si>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</si>
  <si>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</si>
  <si>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</si>
  <si>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</si>
  <si>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</si>
  <si>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</si>
  <si>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</si>
  <si>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</si>
  <si>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</si>
  <si>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</si>
  <si>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</si>
  <si>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</si>
  <si>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</si>
  <si>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</si>
  <si>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</si>
  <si>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</si>
  <si>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</si>
  <si>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</si>
  <si>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</si>
  <si>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</si>
  <si>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</si>
  <si>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</si>
  <si>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</si>
  <si>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</si>
  <si>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</si>
  <si>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</si>
  <si>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</si>
  <si>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</si>
  <si>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</si>
  <si>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</si>
  <si>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</si>
  <si>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</si>
  <si>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</si>
  <si>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</si>
  <si>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</si>
  <si>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</si>
  <si>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</si>
  <si>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</si>
  <si>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</si>
  <si>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</si>
  <si>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</si>
  <si>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</si>
  <si>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</si>
  <si>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</si>
  <si>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</si>
  <si>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</si>
  <si>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</si>
  <si>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</si>
  <si>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</si>
  <si>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</si>
  <si>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</si>
  <si>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</si>
  <si>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</si>
  <si>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</si>
  <si>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</si>
  <si>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</si>
  <si>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</si>
  <si>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</si>
  <si>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</si>
  <si>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</si>
  <si>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</si>
  <si>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</si>
  <si>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</si>
  <si>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</si>
  <si>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</si>
  <si>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</si>
  <si>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</si>
  <si>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</si>
  <si>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</si>
  <si>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</si>
  <si>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</si>
  <si>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</si>
  <si>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</si>
  <si>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</si>
  <si>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</si>
  <si>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</si>
  <si>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</si>
  <si>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</si>
  <si>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</si>
  <si>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</si>
  <si>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</si>
  <si>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</si>
  <si>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</si>
  <si>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</si>
  <si>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</si>
  <si>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</si>
  <si>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</si>
  <si>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</si>
  <si>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</si>
  <si>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</si>
  <si>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</si>
  <si>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</si>
  <si>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</si>
  <si>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</si>
  <si>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</si>
  <si>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</si>
  <si>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</si>
  <si>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</si>
  <si>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</si>
  <si>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</si>
  <si>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</si>
  <si>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</si>
  <si>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</si>
  <si>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</si>
  <si>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</si>
  <si>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</si>
  <si>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</si>
  <si>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</si>
  <si>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</si>
  <si>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</si>
  <si>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</si>
  <si>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</si>
  <si>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</si>
  <si>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</si>
  <si>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</si>
  <si>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</si>
  <si>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</si>
  <si>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</si>
  <si>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</si>
  <si>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</si>
  <si>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</si>
  <si>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</si>
  <si>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</si>
  <si>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</si>
  <si>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</si>
  <si>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</si>
  <si>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</si>
  <si>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</si>
  <si>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</si>
  <si>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</si>
  <si>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</si>
  <si>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</si>
  <si>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</si>
  <si>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</si>
  <si>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</si>
  <si>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</si>
  <si>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</si>
  <si>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</si>
  <si>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</si>
  <si>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</si>
  <si>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</si>
  <si>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</si>
  <si>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</si>
  <si>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</si>
  <si>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</si>
  <si>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</si>
  <si>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</si>
  <si>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</si>
  <si>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</si>
  <si>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</si>
  <si>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</si>
  <si>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</si>
  <si>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</si>
  <si>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</si>
  <si>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</si>
  <si>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</si>
  <si>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</si>
  <si>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</si>
  <si>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</si>
  <si>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</si>
  <si>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</si>
  <si>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</si>
  <si>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</si>
  <si>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</si>
  <si>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</si>
  <si>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</si>
  <si>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</si>
  <si>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</si>
  <si>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</si>
  <si>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</si>
  <si>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</si>
  <si>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</si>
  <si>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</si>
  <si>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</si>
  <si>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</si>
  <si>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</si>
  <si>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</si>
  <si>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</si>
  <si>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</si>
  <si>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</si>
  <si>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</si>
  <si>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</si>
  <si>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</si>
  <si>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</si>
  <si>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</si>
  <si>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</si>
  <si>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</si>
  <si>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</si>
  <si>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</si>
  <si>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</si>
  <si>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</si>
  <si>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</si>
  <si>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</si>
  <si>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</si>
  <si>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</si>
  <si>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</si>
  <si>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</si>
  <si>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</si>
  <si>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</si>
  <si>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</si>
  <si>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</si>
  <si>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</si>
  <si>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</si>
  <si>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</si>
  <si>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</si>
  <si>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</si>
  <si>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</si>
  <si>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</si>
  <si>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</si>
  <si>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</si>
  <si>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</si>
  <si>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</si>
  <si>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</si>
  <si>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</si>
  <si>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</si>
  <si>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</si>
  <si>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</si>
  <si>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</si>
  <si>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</si>
  <si>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</si>
  <si>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</si>
  <si>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</si>
  <si>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</si>
  <si>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</si>
  <si>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</si>
  <si>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</si>
  <si>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</si>
  <si>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</si>
  <si>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</si>
  <si>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</si>
  <si>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</si>
  <si>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</si>
  <si>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</si>
  <si>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</si>
  <si>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</si>
  <si>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</si>
  <si>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</si>
  <si>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</si>
  <si>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</si>
  <si>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</si>
  <si>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</si>
  <si>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</si>
  <si>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</si>
  <si>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</si>
  <si>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</si>
  <si>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</si>
  <si>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</si>
  <si>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</si>
  <si>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</si>
  <si>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</si>
  <si>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</si>
  <si>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</si>
  <si>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</si>
  <si>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</si>
  <si>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</si>
  <si>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</si>
  <si>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</si>
  <si>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</si>
  <si>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</si>
  <si>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</si>
  <si>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</si>
  <si>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</si>
  <si>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</si>
  <si>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</si>
  <si>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</si>
  <si>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</si>
  <si>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</si>
  <si>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</si>
  <si>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</si>
  <si>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</si>
  <si>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</si>
  <si>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</si>
  <si>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</si>
  <si>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</si>
  <si>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</si>
  <si>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</si>
  <si>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</si>
  <si>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</si>
  <si>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</si>
  <si>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</si>
  <si>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</si>
  <si>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</si>
  <si>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</si>
  <si>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</si>
  <si>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</si>
  <si>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</si>
  <si>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</si>
  <si>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</si>
  <si>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</si>
  <si>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</si>
  <si>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</si>
  <si>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</si>
  <si>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</si>
  <si>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</si>
  <si>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</si>
  <si>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</si>
  <si>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</si>
  <si>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</si>
  <si>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</si>
  <si>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</si>
  <si>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</si>
  <si>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</si>
  <si>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</si>
  <si>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</si>
  <si>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</si>
  <si>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</si>
  <si>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</si>
  <si>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</si>
  <si>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</si>
  <si>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</si>
  <si>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</si>
  <si>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</si>
  <si>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</si>
  <si>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</si>
  <si>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</si>
  <si>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</si>
  <si>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</si>
  <si>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</si>
  <si>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</si>
  <si>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</si>
  <si>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</si>
  <si>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</si>
  <si>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</si>
  <si>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</si>
  <si>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</si>
  <si>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</si>
  <si>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</si>
  <si>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</si>
  <si>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</si>
  <si>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</si>
  <si>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</si>
  <si>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</si>
  <si>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</si>
  <si>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</si>
  <si>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</si>
  <si>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</si>
  <si>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</si>
  <si>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</si>
  <si>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</si>
  <si>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</si>
  <si>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</si>
  <si>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</si>
  <si>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</si>
  <si>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</si>
  <si>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</si>
  <si>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</si>
  <si>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</si>
  <si>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</si>
  <si>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</si>
  <si>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</si>
  <si>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</si>
  <si>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</si>
  <si>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</si>
  <si>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</si>
  <si>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</si>
  <si>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</si>
  <si>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</si>
  <si>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</si>
  <si>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</si>
  <si>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</si>
  <si>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</si>
  <si>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</si>
  <si>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</si>
  <si>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</si>
  <si>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</si>
  <si>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</si>
  <si>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</si>
  <si>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</si>
  <si>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</si>
  <si>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</si>
  <si>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</si>
  <si>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</si>
  <si>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</si>
  <si>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</si>
  <si>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</si>
  <si>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</si>
  <si>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</si>
  <si>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</si>
  <si>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</si>
  <si>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</si>
  <si>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</si>
  <si>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</si>
  <si>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</si>
  <si>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</si>
  <si>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</si>
  <si>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</si>
  <si>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</si>
  <si>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</si>
  <si>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</si>
  <si>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</si>
  <si>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</si>
  <si>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</si>
  <si>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</si>
  <si>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</si>
  <si>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</si>
  <si>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</si>
  <si>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</si>
  <si>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</si>
  <si>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</si>
  <si>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</si>
  <si>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</si>
  <si>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</si>
  <si>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</si>
  <si>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</si>
  <si>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</si>
  <si>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</si>
  <si>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</si>
  <si>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</si>
  <si>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</si>
  <si>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</si>
  <si>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</si>
  <si>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</si>
  <si>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</si>
  <si>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</si>
  <si>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</si>
  <si>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</si>
  <si>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</si>
  <si>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</si>
  <si>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</si>
  <si>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</si>
  <si>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</si>
  <si>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</si>
  <si>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</si>
  <si>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</si>
  <si>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</si>
  <si>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</si>
  <si>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</si>
  <si>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</si>
  <si>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</si>
  <si>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</si>
  <si>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</si>
  <si>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</si>
  <si>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</si>
  <si>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</si>
  <si>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</si>
  <si>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</si>
  <si>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</si>
  <si>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</si>
  <si>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</si>
  <si>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</si>
  <si>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</si>
  <si>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</si>
  <si>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</si>
  <si>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</si>
  <si>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</si>
  <si>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</si>
  <si>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</si>
  <si>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</si>
  <si>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</si>
  <si>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</si>
  <si>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</si>
  <si>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</si>
  <si>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</si>
  <si>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</si>
  <si>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</si>
  <si>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</si>
  <si>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</si>
  <si>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</si>
  <si>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</si>
  <si>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</si>
  <si>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</si>
  <si>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</si>
  <si>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</si>
  <si>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</si>
  <si>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</si>
  <si>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</si>
  <si>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</si>
  <si>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</si>
  <si>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</si>
  <si>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</si>
  <si>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</si>
  <si>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</si>
  <si>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</si>
  <si>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</si>
  <si>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</si>
  <si>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</si>
  <si>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</si>
  <si>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</si>
  <si>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</si>
  <si>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</si>
  <si>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</si>
  <si>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</si>
  <si>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</si>
  <si>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</si>
  <si>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</si>
  <si>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</si>
  <si>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</si>
  <si>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</si>
  <si>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</si>
  <si>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</si>
  <si>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</si>
  <si>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</si>
  <si>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</si>
  <si>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</si>
  <si>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</si>
  <si>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</si>
  <si>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</si>
  <si>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</si>
  <si>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</si>
  <si>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</si>
  <si>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</si>
  <si>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</si>
  <si>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</si>
  <si>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</si>
  <si>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</si>
  <si>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</si>
  <si>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</si>
  <si>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</si>
  <si>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</si>
  <si>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</si>
  <si>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</si>
  <si>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</si>
  <si>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</si>
  <si>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</si>
  <si>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</si>
  <si>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</si>
  <si>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</si>
  <si>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</si>
  <si>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</si>
  <si>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</si>
  <si>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</si>
  <si>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</si>
  <si>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</si>
  <si>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</si>
  <si>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</si>
  <si>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</si>
  <si>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</si>
  <si>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</si>
  <si>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</si>
  <si>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</si>
  <si>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</si>
  <si>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</si>
  <si>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</si>
  <si>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</si>
  <si>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</si>
  <si>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</si>
  <si>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</si>
  <si>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</si>
  <si>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</si>
  <si>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</si>
  <si>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</si>
  <si>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</si>
  <si>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</si>
  <si>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</si>
  <si>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</si>
  <si>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</si>
  <si>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</si>
  <si>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</si>
  <si>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</si>
  <si>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</si>
  <si>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</si>
  <si>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</si>
  <si>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</si>
  <si>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</si>
  <si>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</si>
  <si>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</si>
  <si>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</si>
  <si>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</si>
  <si>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</si>
  <si>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</si>
  <si>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</si>
  <si>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</si>
  <si>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</si>
  <si>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</si>
  <si>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</si>
  <si>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</si>
  <si>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</si>
  <si>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</si>
  <si>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</si>
  <si>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</si>
  <si>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</si>
  <si>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</si>
  <si>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</si>
  <si>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</si>
  <si>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</si>
  <si>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</si>
  <si>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</si>
  <si>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</si>
  <si>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</si>
  <si>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</si>
  <si>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</si>
  <si>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</si>
  <si>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</si>
  <si>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</si>
  <si>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</si>
  <si>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</si>
  <si>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</si>
  <si>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</si>
  <si>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</si>
  <si>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</si>
  <si>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</si>
  <si>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</si>
  <si>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</si>
  <si>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</si>
  <si>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</si>
  <si>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</si>
  <si>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</si>
  <si>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</si>
  <si>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</si>
  <si>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</si>
  <si>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</si>
  <si>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</si>
  <si>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</si>
  <si>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</si>
  <si>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</si>
  <si>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</si>
  <si>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</si>
  <si>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</si>
  <si>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</si>
  <si>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</si>
  <si>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</si>
  <si>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</si>
  <si>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</si>
  <si>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</si>
  <si>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</si>
  <si>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</si>
  <si>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</si>
  <si>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</si>
  <si>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</si>
  <si>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</si>
  <si>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</si>
  <si>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</si>
  <si>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</si>
  <si>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</si>
  <si>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</si>
  <si>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</si>
  <si>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</si>
  <si>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</si>
  <si>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</si>
  <si>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</si>
  <si>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</si>
  <si>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</si>
  <si>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</si>
  <si>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</si>
  <si>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</si>
  <si>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</si>
  <si>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</si>
  <si>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</si>
  <si>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</si>
  <si>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</si>
  <si>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</si>
  <si>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</si>
  <si>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</si>
  <si>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</si>
  <si>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</si>
  <si>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</si>
  <si>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</si>
  <si>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</si>
  <si>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</si>
  <si>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</si>
  <si>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</si>
  <si>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</si>
  <si>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</si>
  <si>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</si>
  <si>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</si>
  <si>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</si>
  <si>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</si>
  <si>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</si>
  <si>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</si>
  <si>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</si>
  <si>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</si>
  <si>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</si>
  <si>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</si>
  <si>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</si>
  <si>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</si>
  <si>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</si>
  <si>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</si>
  <si>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</si>
  <si>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</si>
  <si>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</si>
  <si>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</si>
  <si>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</si>
  <si>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</si>
  <si>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</si>
  <si>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</si>
  <si>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</si>
  <si>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</si>
  <si>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</si>
  <si>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</si>
  <si>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</si>
  <si>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</si>
  <si>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</si>
  <si>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</si>
  <si>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</si>
  <si>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</si>
  <si>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</si>
  <si>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</si>
  <si>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</si>
  <si>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</si>
  <si>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</si>
  <si>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</si>
  <si>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</si>
  <si>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</si>
  <si>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</si>
  <si>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</si>
  <si>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</si>
  <si>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</si>
  <si>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</si>
  <si>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</si>
  <si>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</si>
  <si>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</si>
  <si>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</si>
  <si>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</si>
  <si>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</si>
  <si>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</si>
  <si>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</si>
  <si>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</si>
  <si>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</si>
  <si>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</si>
  <si>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</si>
  <si>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</si>
  <si>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</si>
  <si>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</si>
  <si>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</si>
  <si>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</si>
  <si>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</si>
  <si>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</si>
  <si>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</si>
  <si>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</si>
  <si>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</si>
  <si>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</si>
  <si>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</si>
  <si>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</si>
  <si>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</si>
  <si>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</si>
  <si>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</si>
  <si>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</si>
  <si>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</si>
  <si>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</si>
  <si>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</si>
  <si>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</si>
  <si>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</si>
  <si>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</si>
  <si>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</si>
  <si>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</si>
  <si>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</si>
  <si>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</si>
  <si>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</si>
  <si>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</si>
  <si>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</si>
  <si>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</si>
  <si>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</si>
  <si>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</si>
  <si>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</si>
  <si>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</si>
  <si>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</si>
  <si>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</si>
  <si>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</si>
  <si>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</si>
  <si>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</si>
  <si>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</si>
  <si>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</si>
  <si>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</si>
  <si>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</si>
  <si>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</si>
  <si>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</si>
  <si>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</si>
  <si>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</si>
  <si>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</si>
  <si>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</si>
  <si>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</si>
  <si>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</si>
  <si>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</si>
  <si>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</si>
  <si>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</si>
  <si>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</si>
  <si>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</si>
  <si>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</si>
  <si>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</si>
  <si>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</si>
  <si>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</si>
  <si>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</si>
  <si>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</si>
  <si>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</si>
  <si>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</si>
  <si>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</si>
  <si>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</si>
  <si>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</si>
  <si>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</si>
  <si>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</si>
  <si>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</si>
  <si>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</si>
  <si>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</si>
  <si>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</si>
  <si>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</si>
  <si>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</si>
  <si>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</si>
  <si>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</si>
  <si>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</si>
  <si>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</si>
  <si>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</si>
  <si>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</si>
  <si>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</si>
  <si>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</si>
  <si>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</si>
  <si>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</si>
  <si>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</si>
  <si>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</si>
  <si>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</si>
  <si>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</si>
  <si>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</si>
  <si>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</si>
  <si>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</si>
  <si>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</si>
  <si>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</si>
  <si>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</si>
  <si>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</si>
  <si>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</si>
  <si>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</si>
  <si>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</si>
  <si>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</si>
  <si>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</si>
  <si>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</si>
  <si>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</si>
  <si>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</si>
  <si>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</si>
  <si>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</si>
  <si>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</si>
  <si>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</si>
  <si>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</si>
  <si>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</si>
  <si>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</si>
  <si>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</si>
  <si>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</si>
  <si>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</si>
  <si>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</si>
  <si>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</si>
  <si>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</si>
  <si>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</si>
  <si>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</si>
  <si>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</si>
  <si>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</si>
  <si>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</si>
  <si>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</si>
  <si>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</si>
  <si>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</si>
  <si>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</si>
  <si>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</si>
  <si>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</si>
  <si>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</si>
  <si>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</si>
  <si>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</si>
  <si>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</si>
  <si>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</si>
  <si>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</si>
  <si>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</si>
  <si>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</si>
  <si>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</si>
  <si>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</si>
  <si>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</si>
  <si>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</si>
  <si>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</si>
  <si>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</si>
  <si>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</si>
  <si>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</si>
  <si>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</si>
  <si>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</si>
  <si>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</si>
  <si>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</si>
  <si>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</si>
  <si>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</si>
  <si>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</si>
  <si>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</si>
  <si>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</si>
  <si>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</si>
  <si>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</si>
  <si>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</si>
  <si>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</si>
  <si>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</si>
  <si>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</si>
  <si>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</si>
  <si>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</si>
  <si>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</si>
  <si>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</si>
  <si>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</si>
  <si>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</si>
  <si>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</si>
  <si>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</si>
  <si>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</si>
  <si>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</si>
  <si>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</si>
  <si>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</si>
  <si>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</si>
  <si>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</si>
  <si>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</si>
  <si>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</si>
  <si>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</si>
  <si>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</si>
  <si>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</si>
  <si>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</si>
  <si>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</si>
  <si>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</si>
  <si>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</si>
  <si>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</si>
  <si>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</si>
  <si>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</si>
  <si>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</si>
  <si>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</si>
  <si>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</si>
  <si>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</si>
  <si>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</si>
  <si>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</si>
  <si>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</si>
  <si>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</si>
  <si>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</si>
  <si>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</si>
  <si>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</si>
  <si>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</si>
  <si>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</si>
  <si>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</si>
  <si>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</si>
  <si>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</si>
  <si>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</si>
  <si>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</si>
  <si>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</si>
  <si>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</si>
  <si>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</si>
  <si>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</si>
  <si>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</si>
  <si>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</si>
  <si>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</si>
  <si>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</si>
  <si>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</si>
  <si>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</si>
  <si>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</si>
  <si>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</si>
  <si>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</si>
  <si>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</si>
  <si>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</si>
  <si>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</si>
  <si>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</si>
  <si>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</si>
  <si>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</si>
  <si>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</si>
  <si>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</si>
  <si>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</si>
  <si>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</si>
  <si>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</si>
  <si>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</si>
  <si>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</si>
  <si>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</si>
  <si>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</si>
  <si>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</si>
  <si>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</si>
  <si>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</si>
  <si>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</si>
  <si>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</si>
  <si>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</si>
  <si>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</si>
  <si>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</si>
  <si>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</si>
  <si>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</si>
  <si>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</si>
  <si>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</si>
  <si>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</si>
  <si>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</si>
  <si>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</si>
  <si>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</si>
  <si>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</si>
  <si>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</si>
  <si>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</si>
  <si>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</si>
  <si>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</si>
  <si>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</si>
  <si>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</si>
  <si>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</si>
  <si>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</si>
  <si>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</si>
  <si>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</si>
  <si>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</si>
  <si>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</si>
  <si>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</si>
  <si>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</si>
  <si>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</si>
  <si>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</si>
  <si>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</si>
  <si>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</si>
  <si>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</si>
  <si>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</si>
  <si>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</si>
  <si>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</si>
  <si>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</si>
  <si>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</si>
  <si>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</si>
  <si>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</si>
  <si>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</si>
  <si>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</si>
  <si>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</si>
  <si>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</si>
  <si>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</si>
  <si>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</si>
  <si>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</si>
  <si>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</si>
  <si>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</si>
  <si>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</si>
  <si>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</si>
  <si>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</si>
  <si>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</si>
  <si>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</si>
  <si>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</si>
  <si>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</si>
  <si>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</si>
  <si>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</si>
  <si>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</si>
  <si>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</si>
  <si>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</si>
  <si>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</si>
  <si>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</si>
  <si>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</si>
  <si>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</si>
  <si>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</si>
  <si>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</si>
  <si>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</si>
  <si>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</si>
  <si>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</si>
  <si>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</si>
  <si>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</si>
  <si>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</si>
  <si>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</si>
  <si>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</si>
  <si>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</si>
  <si>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</si>
  <si>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</si>
  <si>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</si>
  <si>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</si>
  <si>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</si>
  <si>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</si>
  <si>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</si>
  <si>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</si>
  <si>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</si>
  <si>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</si>
  <si>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</si>
  <si>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</si>
  <si>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</si>
  <si>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</si>
  <si>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</si>
  <si>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</si>
  <si>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</si>
  <si>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</si>
  <si>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</si>
  <si>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</si>
  <si>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</si>
  <si>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</si>
  <si>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</si>
  <si>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</si>
  <si>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</si>
  <si>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</si>
  <si>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</si>
  <si>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</si>
  <si>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</si>
  <si>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</si>
  <si>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</si>
  <si>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</si>
  <si>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</si>
  <si>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</si>
  <si>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</si>
  <si>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</si>
  <si>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</si>
  <si>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</si>
  <si>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</si>
  <si>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</si>
  <si>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</si>
  <si>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</si>
  <si>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</si>
  <si>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</si>
  <si>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</si>
  <si>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</si>
  <si>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</si>
  <si>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</si>
  <si>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</si>
  <si>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</si>
  <si>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</si>
  <si>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</si>
  <si>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</si>
  <si>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</si>
  <si>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</si>
  <si>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</si>
  <si>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</si>
  <si>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</si>
  <si>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</si>
  <si>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</si>
  <si>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</si>
  <si>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</si>
  <si>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</si>
  <si>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</si>
  <si>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</si>
  <si>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</si>
  <si>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</si>
  <si>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</si>
  <si>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</si>
  <si>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</si>
  <si>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</si>
  <si>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</si>
  <si>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</si>
  <si>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</si>
  <si>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</si>
  <si>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</si>
  <si>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</si>
  <si>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</si>
  <si>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</si>
  <si>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</si>
  <si>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</si>
  <si>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</si>
  <si>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</si>
  <si>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</si>
  <si>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</si>
  <si>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</si>
  <si>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</si>
  <si>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</si>
  <si>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</si>
  <si>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</si>
  <si>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</si>
  <si>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</si>
  <si>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</si>
  <si>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</si>
  <si>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</si>
  <si>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</si>
  <si>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</si>
  <si>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</si>
  <si>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</si>
  <si>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</si>
  <si>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</si>
  <si>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</si>
  <si>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</si>
  <si>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</si>
  <si>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</si>
  <si>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</si>
  <si>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</si>
  <si>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</si>
  <si>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</si>
  <si>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</si>
  <si>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</si>
  <si>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</si>
  <si>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</si>
  <si>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</si>
  <si>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</si>
  <si>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</si>
  <si>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</si>
  <si>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</si>
  <si>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</si>
  <si>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</si>
  <si>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</si>
  <si>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</si>
  <si>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</si>
  <si>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</si>
  <si>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</si>
  <si>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</si>
  <si>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</si>
  <si>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</si>
  <si>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</si>
  <si>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</si>
  <si>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</si>
  <si>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</si>
  <si>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</si>
  <si>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</si>
  <si>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</si>
  <si>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</si>
  <si>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</si>
  <si>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</si>
  <si>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</si>
  <si>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</si>
  <si>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</si>
  <si>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</si>
  <si>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</si>
  <si>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</si>
  <si>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</si>
  <si>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</si>
  <si>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</si>
  <si>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</si>
  <si>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</si>
  <si>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</si>
  <si>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</si>
  <si>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</si>
  <si>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</si>
  <si>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</si>
  <si>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</si>
  <si>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</si>
  <si>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</si>
  <si>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</si>
  <si>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</si>
  <si>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</si>
  <si>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</si>
  <si>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</si>
  <si>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</si>
  <si>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</si>
  <si>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</si>
  <si>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</si>
  <si>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</si>
  <si>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</si>
  <si>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</si>
  <si>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</si>
  <si>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</si>
  <si>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</si>
  <si>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</si>
  <si>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</si>
  <si>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</si>
  <si>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</si>
  <si>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</si>
  <si>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</si>
  <si>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</si>
  <si>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</si>
  <si>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</si>
  <si>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</si>
  <si>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</si>
  <si>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</si>
  <si>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</si>
  <si>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</si>
  <si>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</si>
  <si>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</si>
  <si>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</si>
  <si>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</si>
  <si>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</si>
  <si>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</si>
  <si>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</si>
  <si>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</si>
  <si>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</si>
  <si>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</si>
  <si>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</si>
  <si>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</si>
  <si>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</si>
  <si>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</si>
  <si>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</si>
  <si>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</si>
  <si>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</si>
  <si>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</si>
  <si>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</si>
  <si>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</si>
  <si>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</si>
  <si>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</si>
  <si>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</si>
  <si>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</si>
  <si>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</si>
  <si>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</si>
  <si>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</si>
  <si>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</si>
  <si>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</si>
  <si>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</si>
  <si>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</si>
  <si>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</si>
  <si>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</si>
  <si>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</si>
  <si>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</si>
  <si>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</si>
  <si>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</si>
  <si>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</si>
  <si>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</si>
  <si>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</si>
  <si>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</si>
  <si>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</si>
  <si>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</si>
  <si>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</si>
  <si>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</si>
  <si>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</si>
  <si>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</si>
  <si>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</si>
  <si>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</si>
  <si>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</si>
  <si>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</si>
  <si>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</si>
  <si>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</si>
  <si>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</si>
  <si>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</si>
  <si>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</si>
  <si>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</si>
  <si>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</si>
  <si>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</si>
  <si>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</si>
  <si>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</si>
  <si>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</si>
  <si>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</si>
  <si>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</si>
  <si>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</si>
  <si>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</si>
  <si>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</si>
  <si>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</si>
  <si>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</si>
  <si>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</si>
  <si>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</si>
  <si>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</si>
  <si>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</si>
  <si>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</si>
  <si>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</si>
  <si>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</si>
  <si>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</si>
  <si>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</si>
  <si>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</si>
  <si>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</si>
  <si>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</si>
  <si>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</si>
  <si>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</si>
  <si>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</si>
  <si>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</si>
  <si>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</si>
  <si>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</si>
  <si>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</si>
  <si>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</si>
  <si>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</si>
  <si>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</si>
  <si>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</si>
  <si>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</si>
  <si>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</si>
  <si>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</si>
  <si>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</si>
  <si>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</si>
  <si>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</si>
  <si>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</si>
  <si>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</si>
  <si>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</si>
  <si>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</si>
  <si>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</si>
  <si>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</si>
  <si>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</si>
  <si>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</si>
  <si>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</si>
  <si>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</si>
  <si>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</si>
  <si>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</si>
  <si>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</si>
  <si>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</si>
  <si>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</si>
  <si>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</si>
  <si>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</si>
  <si>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</si>
  <si>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</si>
  <si>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</si>
  <si>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</si>
  <si>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</si>
  <si>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</si>
  <si>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</si>
  <si>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</si>
  <si>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</si>
  <si>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</si>
  <si>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</si>
  <si>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</si>
  <si>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</si>
  <si>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</si>
  <si>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</si>
  <si>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</si>
  <si>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</si>
  <si>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</si>
  <si>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</si>
  <si>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</si>
  <si>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</si>
  <si>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</si>
  <si>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</si>
  <si>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</si>
  <si>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</si>
  <si>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</si>
  <si>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</si>
  <si>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</si>
  <si>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</si>
  <si>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</si>
  <si>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</si>
  <si>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</si>
  <si>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</si>
  <si>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</si>
  <si>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</si>
  <si>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</si>
  <si>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</si>
  <si>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</si>
  <si>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</si>
  <si>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</si>
  <si>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</si>
  <si>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</si>
  <si>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</si>
  <si>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</si>
  <si>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</si>
  <si>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</si>
  <si>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</si>
  <si>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</si>
  <si>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</si>
  <si>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</si>
  <si>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</si>
  <si>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</si>
  <si>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</si>
  <si>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</si>
  <si>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</si>
  <si>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</si>
  <si>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</si>
  <si>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</si>
  <si>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</si>
  <si>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</si>
  <si>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</si>
  <si>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</si>
  <si>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</si>
  <si>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</si>
  <si>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</si>
  <si>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</si>
  <si>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</si>
  <si>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</si>
  <si>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</si>
  <si>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</si>
  <si>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</si>
  <si>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</si>
  <si>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</si>
  <si>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</si>
  <si>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</si>
  <si>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</si>
  <si>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</si>
  <si>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</si>
  <si>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</si>
  <si>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</si>
  <si>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</si>
  <si>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</si>
  <si>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</si>
  <si>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</si>
  <si>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</si>
  <si>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</si>
  <si>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</si>
  <si>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</si>
  <si>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</si>
  <si>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</si>
  <si>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</si>
  <si>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</si>
  <si>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</si>
  <si>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</si>
  <si>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</si>
  <si>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</si>
  <si>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</si>
  <si>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</si>
  <si>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</si>
  <si>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</si>
  <si>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</si>
  <si>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</si>
  <si>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</si>
  <si>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</si>
  <si>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</si>
  <si>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</si>
  <si>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</si>
  <si>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</si>
  <si>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</si>
  <si>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</si>
  <si>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</si>
  <si>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</si>
  <si>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</si>
  <si>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</si>
  <si>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</si>
  <si>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</si>
  <si>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</si>
  <si>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</si>
  <si>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</si>
  <si>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</si>
  <si>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</si>
  <si>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</si>
  <si>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</si>
  <si>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</si>
  <si>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</si>
  <si>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</si>
  <si>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</si>
  <si>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</si>
  <si>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</si>
  <si>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</si>
  <si>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</si>
  <si>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</si>
  <si>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</si>
  <si>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</si>
  <si>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</si>
  <si>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</si>
  <si>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</si>
  <si>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</si>
  <si>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</si>
  <si>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</si>
  <si>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</si>
  <si>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</si>
  <si>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</si>
  <si>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</si>
  <si>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</si>
  <si>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</si>
  <si>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</si>
  <si>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</si>
  <si>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</si>
  <si>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</si>
  <si>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</si>
  <si>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</si>
  <si>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</si>
  <si>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</si>
  <si>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</si>
  <si>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</si>
  <si>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</si>
  <si>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</si>
  <si>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</si>
  <si>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</si>
  <si>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</si>
  <si>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</si>
  <si>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</si>
  <si>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</si>
  <si>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</si>
  <si>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</si>
  <si>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</si>
  <si>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</si>
  <si>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</si>
  <si>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</si>
  <si>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</si>
  <si>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</si>
  <si>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</si>
  <si>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</si>
  <si>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</si>
  <si>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</si>
  <si>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</si>
  <si>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</si>
  <si>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</si>
  <si>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</si>
  <si>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</si>
  <si>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</si>
  <si>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</si>
  <si>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</si>
  <si>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</si>
  <si>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</si>
  <si>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</si>
  <si>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</si>
  <si>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</si>
  <si>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</si>
  <si>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</si>
  <si>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</si>
  <si>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</si>
  <si>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</si>
  <si>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</si>
  <si>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</si>
  <si>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</si>
  <si>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</si>
  <si>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</si>
  <si>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</si>
  <si>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</si>
  <si>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</si>
  <si>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</si>
  <si>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</si>
  <si>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</si>
  <si>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</si>
  <si>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</si>
  <si>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</si>
  <si>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</si>
  <si>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</si>
  <si>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</si>
  <si>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</si>
  <si>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</si>
  <si>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</si>
  <si>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</si>
  <si>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</si>
  <si>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</si>
  <si>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</si>
  <si>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</si>
  <si>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</si>
  <si>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</si>
  <si>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</si>
  <si>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</si>
  <si>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</si>
  <si>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</si>
  <si>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</si>
  <si>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</si>
  <si>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</si>
  <si>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</si>
  <si>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</si>
  <si>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</si>
  <si>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</si>
  <si>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</si>
  <si>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</si>
  <si>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</si>
  <si>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</si>
  <si>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</si>
  <si>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</si>
  <si>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</si>
  <si>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</si>
  <si>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</si>
  <si>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</si>
  <si>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</si>
  <si>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</si>
  <si>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</si>
  <si>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</si>
  <si>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</si>
  <si>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</si>
  <si>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</si>
  <si>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</si>
  <si>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</si>
  <si>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</si>
  <si>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</si>
  <si>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</si>
  <si>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</si>
  <si>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</si>
  <si>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</si>
  <si>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</si>
  <si>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</si>
  <si>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</si>
  <si>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</si>
  <si>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</si>
  <si>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</si>
  <si>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</si>
  <si>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</si>
  <si>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</si>
  <si>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</si>
  <si>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</si>
  <si>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</si>
  <si>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</si>
  <si>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</si>
  <si>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</si>
  <si>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</si>
  <si>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</si>
  <si>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</si>
  <si>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</si>
  <si>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</si>
  <si>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</si>
  <si>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</si>
  <si>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</si>
  <si>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</si>
  <si>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</si>
  <si>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</si>
  <si>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</si>
  <si>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</si>
  <si>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</si>
  <si>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</si>
  <si>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</si>
  <si>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</si>
  <si>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</si>
  <si>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</si>
  <si>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</si>
  <si>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</si>
  <si>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</si>
  <si>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</si>
  <si>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</si>
  <si>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</si>
  <si>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</si>
  <si>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</si>
  <si>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</si>
  <si>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</si>
  <si>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</si>
  <si>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</si>
  <si>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</si>
  <si>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</si>
  <si>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</si>
  <si>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</si>
  <si>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</si>
  <si>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</si>
  <si>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</si>
  <si>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</si>
  <si>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</si>
  <si>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</si>
  <si>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</si>
  <si>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</si>
  <si>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</si>
  <si>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</si>
  <si>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</si>
  <si>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</si>
  <si>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</si>
  <si>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</si>
  <si>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</si>
  <si>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</si>
  <si>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</si>
  <si>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</si>
  <si>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</si>
  <si>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</si>
  <si>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</si>
  <si>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</si>
  <si>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</si>
  <si>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</si>
  <si>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</si>
  <si>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</si>
  <si>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</si>
  <si>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</si>
  <si>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</si>
  <si>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</si>
  <si>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</si>
  <si>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</si>
  <si>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</si>
  <si>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</si>
  <si>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</si>
  <si>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</si>
  <si>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</si>
  <si>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</si>
  <si>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</si>
  <si>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</si>
  <si>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</si>
  <si>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</si>
  <si>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</si>
  <si>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</si>
  <si>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</si>
  <si>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</si>
  <si>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</si>
  <si>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</si>
  <si>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</si>
  <si>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</si>
  <si>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</si>
  <si>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</si>
  <si>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</si>
  <si>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</si>
  <si>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</si>
  <si>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</si>
  <si>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</si>
  <si>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</si>
  <si>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</si>
  <si>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</si>
  <si>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</si>
  <si>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</si>
  <si>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</si>
  <si>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</si>
  <si>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</si>
  <si>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</si>
  <si>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</si>
  <si>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</si>
  <si>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</si>
  <si>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</si>
  <si>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</si>
  <si>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</si>
  <si>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</si>
  <si>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</si>
  <si>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</si>
  <si>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</si>
  <si>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</si>
  <si>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</si>
  <si>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</si>
  <si>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</si>
  <si>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</si>
  <si>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</si>
  <si>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</si>
  <si>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</si>
  <si>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</si>
  <si>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</si>
  <si>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</si>
  <si>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</si>
  <si>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</si>
  <si>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</si>
  <si>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</si>
  <si>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</si>
  <si>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</si>
  <si>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</si>
  <si>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</si>
  <si>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</si>
  <si>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</si>
  <si>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</si>
  <si>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</si>
  <si>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</si>
  <si>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</si>
  <si>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</si>
  <si>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</si>
  <si>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</si>
  <si>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</si>
  <si>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</si>
  <si>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</si>
  <si>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</si>
  <si>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</si>
  <si>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</si>
  <si>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</si>
  <si>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</si>
  <si>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</si>
  <si>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</si>
  <si>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</si>
  <si>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</si>
  <si>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</si>
  <si>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</si>
  <si>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</si>
  <si>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</si>
  <si>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</si>
  <si>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</si>
  <si>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</si>
  <si>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</si>
  <si>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</si>
  <si>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</si>
  <si>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</si>
  <si>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</si>
  <si>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</si>
  <si>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</si>
  <si>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</si>
  <si>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</si>
  <si>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</si>
  <si>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</si>
  <si>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</si>
  <si>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</si>
  <si>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</si>
  <si>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</si>
  <si>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</si>
  <si>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</si>
  <si>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</si>
  <si>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</si>
  <si>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</si>
  <si>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</si>
  <si>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</si>
  <si>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</si>
  <si>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</si>
  <si>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</si>
  <si>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</si>
  <si>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</si>
  <si>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</si>
  <si>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</si>
  <si>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</si>
  <si>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</si>
  <si>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</si>
  <si>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</si>
  <si>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</si>
  <si>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</si>
  <si>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</si>
  <si>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</si>
  <si>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</si>
  <si>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</si>
  <si>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</si>
  <si>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</si>
  <si>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</si>
  <si>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</si>
  <si>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</si>
  <si>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</si>
  <si>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</si>
  <si>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</si>
  <si>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</si>
  <si>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</si>
  <si>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</si>
  <si>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</si>
  <si>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</si>
  <si>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</si>
  <si>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</si>
  <si>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</si>
  <si>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</si>
  <si>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</si>
  <si>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</si>
  <si>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</si>
  <si>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</si>
  <si>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</si>
  <si>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</si>
  <si>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</si>
  <si>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</si>
  <si>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</si>
  <si>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</si>
  <si>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</si>
  <si>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</si>
  <si>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</si>
  <si>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</si>
  <si>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</si>
  <si>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</si>
  <si>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</si>
  <si>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</si>
  <si>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</si>
  <si>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</si>
  <si>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</si>
  <si>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</si>
  <si>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</si>
  <si>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</si>
  <si>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</si>
  <si>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</si>
  <si>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</si>
  <si>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</si>
  <si>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</si>
  <si>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</si>
  <si>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</si>
  <si>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</si>
  <si>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</si>
  <si>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</si>
  <si>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</si>
  <si>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</si>
  <si>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</si>
  <si>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</si>
  <si>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</si>
  <si>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</si>
  <si>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</si>
  <si>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</si>
  <si>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</si>
  <si>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</si>
  <si>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</si>
  <si>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</si>
  <si>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</si>
  <si>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</si>
  <si>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</si>
  <si>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</si>
  <si>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</si>
  <si>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</si>
  <si>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</si>
  <si>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</si>
  <si>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</si>
  <si>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</si>
  <si>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</si>
  <si>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</si>
  <si>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</si>
  <si>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</si>
  <si>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</si>
  <si>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</si>
  <si>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</si>
  <si>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</si>
  <si>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</si>
  <si>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</si>
  <si>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</si>
  <si>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</si>
  <si>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</si>
  <si>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</si>
  <si>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</si>
  <si>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</si>
  <si>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</si>
  <si>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</si>
  <si>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</si>
  <si>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</si>
  <si>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</si>
  <si>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</si>
  <si>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</si>
  <si>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</si>
  <si>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</si>
  <si>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</si>
  <si>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</si>
  <si>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</si>
  <si>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</si>
  <si>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</si>
  <si>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</si>
  <si>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</si>
  <si>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</si>
  <si>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</si>
  <si>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</si>
  <si>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</si>
  <si>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</si>
  <si>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</si>
  <si>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</si>
  <si>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</si>
  <si>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</si>
  <si>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</si>
  <si>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</si>
  <si>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</si>
  <si>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</si>
  <si>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</si>
  <si>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</si>
  <si>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</si>
  <si>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</si>
  <si>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</si>
  <si>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</si>
  <si>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</si>
  <si>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</si>
  <si>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</si>
  <si>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</si>
  <si>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</si>
  <si>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</si>
  <si>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</si>
  <si>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</si>
  <si>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</si>
  <si>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</si>
  <si>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</si>
  <si>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</si>
  <si>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</si>
  <si>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</si>
  <si>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</si>
  <si>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</si>
  <si>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</si>
  <si>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</si>
  <si>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</si>
  <si>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</si>
  <si>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</si>
  <si>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</si>
  <si>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</si>
  <si>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</si>
  <si>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</si>
  <si>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</si>
  <si>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</si>
  <si>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</si>
  <si>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</si>
  <si>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</si>
  <si>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</si>
  <si>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</si>
  <si>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</si>
  <si>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</si>
  <si>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</si>
  <si>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</si>
  <si>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</si>
  <si>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</si>
  <si>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</si>
  <si>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</si>
  <si>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</si>
  <si>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</si>
  <si>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</si>
  <si>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</si>
  <si>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</si>
  <si>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</si>
  <si>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</si>
  <si>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</si>
  <si>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</si>
  <si>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</si>
  <si>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</si>
  <si>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</si>
  <si>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</si>
  <si>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</si>
  <si>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</si>
  <si>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</si>
  <si>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</si>
  <si>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</si>
  <si>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</si>
  <si>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</si>
  <si>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</si>
  <si>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</si>
  <si>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</si>
  <si>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</si>
  <si>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</si>
  <si>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</si>
  <si>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</si>
  <si>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</si>
  <si>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</si>
  <si>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</si>
  <si>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</si>
  <si>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</si>
  <si>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</si>
  <si>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</si>
  <si>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</si>
  <si>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</si>
  <si>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</si>
  <si>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</si>
  <si>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</si>
  <si>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</si>
  <si>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</si>
  <si>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</si>
  <si>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</si>
  <si>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</si>
  <si>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</si>
  <si>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</si>
  <si>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</si>
  <si>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</si>
  <si>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</si>
  <si>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</si>
  <si>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</si>
  <si>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</si>
  <si>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</si>
  <si>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</si>
  <si>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</si>
  <si>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</si>
  <si>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</si>
  <si>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</si>
  <si>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</si>
  <si>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</si>
  <si>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</si>
  <si>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</si>
  <si>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</si>
  <si>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</si>
  <si>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</si>
  <si>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</si>
  <si>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</si>
  <si>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</si>
  <si>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</si>
  <si>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</si>
  <si>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</si>
  <si>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</si>
  <si>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</si>
  <si>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</si>
  <si>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</si>
  <si>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</si>
  <si>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</si>
  <si>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</si>
  <si>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</si>
  <si>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</si>
  <si>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</si>
  <si>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</si>
  <si>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</si>
  <si>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</si>
  <si>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</si>
  <si>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</si>
  <si>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</si>
  <si>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</si>
  <si>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</si>
  <si>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</si>
  <si>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</si>
  <si>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</si>
  <si>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</si>
  <si>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</si>
  <si>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</si>
  <si>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</si>
  <si>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</si>
  <si>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</si>
  <si>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</si>
  <si>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</si>
  <si>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</si>
  <si>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</si>
  <si>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</si>
  <si>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</si>
  <si>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</si>
  <si>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</si>
  <si>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</si>
  <si>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</si>
  <si>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</si>
  <si>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</si>
  <si>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</si>
  <si>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</si>
  <si>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</si>
  <si>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</si>
  <si>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</si>
  <si>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</si>
  <si>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</si>
  <si>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</si>
  <si>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</si>
  <si>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</si>
  <si>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</si>
  <si>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</si>
  <si>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</si>
  <si>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</si>
  <si>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</si>
  <si>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</si>
  <si>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</si>
  <si>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</si>
  <si>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</si>
  <si>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</si>
  <si>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</si>
  <si>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</si>
  <si>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</si>
  <si>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</si>
  <si>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</si>
  <si>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</si>
  <si>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</si>
  <si>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</si>
  <si>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</si>
  <si>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</si>
  <si>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</si>
  <si>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</si>
  <si>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</si>
  <si>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</si>
  <si>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</si>
  <si>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</si>
  <si>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</si>
  <si>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</si>
  <si>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</si>
  <si>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</si>
  <si>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</si>
  <si>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</si>
  <si>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</si>
  <si>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</si>
  <si>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</si>
  <si>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</si>
  <si>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</si>
  <si>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</si>
  <si>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</si>
  <si>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</si>
  <si>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</si>
  <si>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</si>
  <si>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</si>
  <si>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</si>
  <si>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</si>
  <si>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</si>
  <si>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</si>
  <si>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</si>
  <si>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</si>
  <si>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</si>
  <si>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</si>
  <si>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</si>
  <si>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</si>
  <si>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</si>
  <si>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</si>
  <si>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</si>
  <si>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</si>
  <si>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</si>
  <si>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</si>
  <si>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</si>
  <si>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</si>
  <si>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</si>
  <si>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</si>
  <si>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</si>
  <si>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</si>
  <si>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</si>
  <si>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</si>
  <si>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</si>
  <si>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</si>
  <si>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</si>
  <si>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</si>
  <si>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</si>
  <si>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</si>
  <si>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</si>
  <si>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</si>
  <si>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</si>
  <si>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</si>
  <si>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</si>
  <si>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</si>
  <si>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</si>
  <si>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</si>
  <si>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</si>
  <si>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</si>
  <si>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</si>
  <si>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</si>
  <si>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</si>
  <si>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</si>
  <si>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</si>
  <si>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</si>
  <si>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</si>
  <si>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</si>
  <si>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</si>
  <si>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</si>
  <si>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</si>
  <si>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</si>
  <si>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</si>
  <si>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</si>
  <si>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</si>
  <si>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</si>
  <si>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</si>
  <si>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</si>
  <si>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</si>
  <si>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</si>
  <si>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</si>
  <si>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</si>
  <si>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</si>
  <si>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</si>
  <si>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</si>
  <si>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</si>
  <si>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</si>
  <si>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</si>
  <si>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</si>
  <si>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</si>
  <si>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</si>
  <si>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</si>
  <si>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</si>
  <si>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</si>
  <si>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</si>
  <si>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</si>
  <si>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</si>
  <si>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</si>
  <si>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</si>
  <si>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</si>
  <si>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</si>
  <si>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</si>
  <si>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</si>
  <si>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</si>
  <si>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</si>
  <si>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</si>
  <si>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</si>
  <si>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</si>
  <si>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</si>
  <si>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</si>
  <si>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</si>
  <si>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</si>
  <si>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</si>
  <si>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</si>
  <si>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</si>
  <si>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</si>
  <si>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</si>
  <si>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</si>
  <si>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</si>
  <si>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</si>
  <si>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</si>
  <si>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</si>
  <si>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</si>
  <si>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</si>
  <si>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</si>
  <si>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</si>
  <si>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</si>
  <si>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</si>
  <si>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</si>
  <si>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</si>
  <si>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</si>
  <si>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</si>
  <si>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</si>
  <si>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</si>
  <si>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</si>
  <si>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</si>
  <si>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</si>
  <si>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</si>
  <si>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</si>
  <si>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</si>
  <si>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</si>
  <si>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</si>
  <si>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</si>
  <si>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</si>
  <si>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</si>
  <si>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</si>
  <si>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</si>
  <si>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</si>
  <si>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</si>
  <si>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</si>
  <si>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</si>
  <si>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</si>
  <si>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</si>
  <si>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</si>
  <si>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</si>
  <si>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</si>
  <si>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</si>
  <si>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</si>
  <si>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</si>
  <si>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</si>
  <si>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</si>
  <si>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</si>
  <si>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</si>
  <si>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</si>
  <si>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</si>
  <si>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</si>
  <si>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</si>
  <si>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</si>
  <si>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</si>
  <si>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</si>
  <si>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</si>
  <si>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</si>
  <si>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</si>
  <si>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</si>
  <si>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</si>
  <si>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</si>
  <si>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</si>
  <si>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</si>
  <si>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</si>
  <si>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</si>
  <si>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</si>
  <si>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</si>
  <si>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</si>
  <si>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</si>
  <si>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</si>
  <si>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</si>
  <si>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</si>
  <si>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</si>
  <si>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</si>
  <si>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</si>
  <si>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</si>
  <si>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</si>
  <si>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</si>
  <si>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</si>
  <si>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</si>
  <si>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</si>
  <si>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</si>
  <si>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</si>
  <si>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</si>
  <si>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</si>
  <si>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</si>
  <si>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</si>
  <si>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</si>
  <si>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</si>
  <si>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</si>
  <si>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</si>
  <si>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</si>
  <si>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</si>
  <si>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</si>
  <si>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</si>
  <si>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</si>
  <si>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</si>
  <si>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</si>
  <si>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</si>
  <si>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</si>
  <si>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</si>
  <si>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</si>
  <si>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</si>
  <si>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</si>
  <si>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</si>
  <si>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</si>
  <si>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</si>
  <si>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</si>
  <si>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</si>
  <si>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</si>
  <si>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</si>
  <si>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</si>
  <si>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</si>
  <si>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</si>
  <si>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</si>
  <si>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</si>
  <si>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</si>
  <si>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</si>
  <si>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</si>
  <si>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</si>
  <si>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</si>
  <si>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</si>
  <si>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</si>
  <si>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</si>
  <si>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</si>
  <si>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</si>
  <si>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</si>
  <si>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</si>
  <si>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</si>
  <si>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</si>
  <si>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</si>
  <si>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</si>
  <si>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</si>
  <si>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</si>
  <si>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</si>
  <si>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</si>
  <si>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</si>
  <si>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</si>
  <si>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</si>
  <si>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</si>
  <si>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</si>
  <si>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</si>
  <si>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</si>
  <si>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</si>
  <si>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</si>
  <si>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</si>
  <si>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</si>
  <si>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</si>
  <si>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</si>
  <si>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</si>
  <si>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</si>
  <si>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</si>
  <si>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</si>
  <si>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</si>
  <si>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</si>
  <si>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</si>
  <si>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</si>
  <si>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</si>
  <si>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</si>
  <si>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</si>
  <si>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</si>
  <si>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</si>
  <si>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</si>
  <si>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</si>
  <si>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</si>
  <si>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</si>
  <si>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</si>
  <si>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</si>
  <si>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</si>
  <si>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</si>
  <si>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</si>
  <si>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</si>
  <si>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</si>
  <si>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</si>
  <si>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</si>
  <si>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</si>
  <si>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</si>
  <si>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</si>
  <si>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</si>
  <si>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</si>
  <si>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</si>
  <si>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</si>
  <si>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</si>
  <si>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</si>
  <si>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</si>
  <si>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</si>
  <si>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</si>
  <si>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</si>
  <si>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</si>
  <si>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</si>
  <si>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</si>
  <si>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</si>
  <si>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</si>
  <si>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</si>
  <si>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</si>
  <si>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</si>
  <si>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</si>
  <si>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</si>
  <si>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</si>
  <si>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</si>
  <si>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</si>
  <si>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</si>
  <si>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</si>
  <si>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</si>
  <si>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</si>
  <si>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</si>
  <si>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</si>
  <si>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</si>
  <si>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</si>
  <si>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</si>
  <si>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</si>
  <si>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</si>
  <si>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</si>
  <si>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</si>
  <si>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</si>
  <si>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</si>
  <si>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</si>
  <si>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</si>
  <si>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</si>
  <si>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</si>
  <si>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</si>
  <si>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</si>
  <si>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</si>
  <si>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</si>
  <si>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</si>
  <si>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</si>
  <si>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</si>
  <si>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</si>
  <si>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</si>
  <si>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</si>
  <si>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</si>
  <si>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</si>
  <si>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</si>
  <si>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</si>
  <si>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</si>
  <si>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</si>
  <si>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</si>
  <si>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</si>
  <si>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</si>
  <si>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</si>
  <si>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</si>
  <si>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</si>
  <si>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</si>
  <si>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</si>
  <si>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</si>
  <si>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</si>
  <si>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</si>
  <si>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</si>
  <si>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</si>
  <si>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</si>
  <si>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</si>
  <si>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</si>
  <si>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</si>
  <si>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</si>
  <si>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</si>
  <si>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</si>
  <si>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</si>
  <si>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</si>
  <si>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</si>
  <si>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</si>
  <si>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</si>
  <si>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</si>
  <si>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</si>
  <si>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</si>
  <si>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</si>
  <si>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</si>
  <si>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</si>
  <si>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</si>
  <si>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</si>
  <si>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</si>
  <si>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</si>
  <si>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</si>
  <si>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</si>
  <si>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</si>
  <si>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</si>
  <si>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</si>
  <si>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</si>
  <si>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</si>
  <si>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</si>
  <si>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</si>
  <si>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</si>
  <si>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</si>
  <si>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</si>
  <si>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</si>
  <si>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</si>
  <si>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</si>
  <si>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</si>
  <si>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</si>
  <si>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</si>
  <si>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</si>
  <si>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</si>
  <si>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</si>
  <si>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</si>
  <si>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</si>
  <si>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</si>
  <si>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</si>
  <si>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</si>
  <si>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</si>
  <si>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</si>
  <si>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</si>
  <si>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</si>
  <si>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</si>
  <si>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</si>
  <si>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</si>
  <si>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</si>
  <si>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</si>
  <si>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</si>
  <si>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</si>
  <si>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</si>
  <si>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</si>
  <si>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</si>
  <si>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</si>
  <si>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</si>
  <si>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</si>
  <si>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</si>
  <si>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</si>
  <si>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</si>
  <si>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</si>
  <si>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</si>
  <si>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</si>
  <si>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</si>
  <si>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</si>
  <si>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</si>
  <si>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</si>
  <si>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</si>
  <si>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</si>
  <si>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</si>
  <si>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</si>
  <si>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</si>
  <si>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</si>
  <si>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</si>
  <si>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</si>
  <si>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</si>
  <si>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</si>
  <si>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</si>
  <si>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</si>
  <si>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</si>
  <si>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</si>
  <si>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</si>
  <si>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</si>
  <si>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</si>
  <si>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</si>
  <si>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</si>
  <si>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</si>
  <si>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</si>
  <si>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</si>
  <si>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</si>
  <si>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</si>
  <si>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</si>
  <si>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</si>
  <si>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</si>
  <si>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</si>
  <si>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</si>
  <si>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</si>
  <si>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</si>
  <si>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</si>
  <si>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</si>
  <si>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</si>
  <si>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</si>
  <si>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</si>
  <si>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</si>
  <si>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</si>
  <si>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</si>
  <si>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</si>
  <si>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</si>
  <si>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</si>
  <si>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</si>
  <si>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</si>
  <si>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</si>
  <si>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</si>
  <si>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</si>
  <si>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</si>
  <si>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</si>
  <si>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</si>
  <si>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</si>
  <si>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</si>
  <si>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</si>
  <si>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</si>
  <si>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</si>
  <si>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</si>
  <si>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</si>
  <si>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</si>
  <si>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</si>
  <si>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</si>
  <si>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</si>
  <si>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</si>
  <si>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</si>
  <si>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</si>
  <si>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</si>
  <si>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</si>
  <si>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</si>
  <si>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</si>
  <si>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</si>
  <si>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</si>
  <si>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</si>
  <si>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</si>
  <si>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</si>
  <si>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</si>
  <si>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</si>
  <si>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</si>
  <si>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</si>
  <si>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</si>
  <si>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</si>
  <si>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</si>
  <si>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</si>
  <si>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</si>
  <si>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</si>
  <si>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</si>
  <si>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</si>
  <si>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</si>
  <si>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</si>
  <si>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</si>
  <si>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</si>
  <si>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</si>
  <si>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</si>
  <si>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</si>
  <si>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</si>
  <si>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</si>
  <si>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</si>
  <si>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</si>
  <si>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</si>
  <si>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</si>
  <si>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</si>
  <si>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</si>
  <si>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</si>
  <si>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</si>
  <si>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</si>
  <si>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</si>
  <si>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</si>
  <si>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</si>
  <si>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</si>
  <si>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</si>
  <si>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</si>
  <si>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</si>
  <si>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</si>
  <si>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</si>
  <si>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</si>
  <si>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</si>
  <si>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</si>
  <si>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</si>
  <si>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</si>
  <si>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</si>
  <si>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</si>
  <si>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</si>
  <si>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</si>
  <si>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</si>
  <si>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</si>
  <si>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</si>
  <si>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</si>
  <si>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</si>
  <si>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</si>
  <si>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</si>
  <si>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</si>
  <si>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</si>
  <si>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</si>
  <si>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</si>
  <si>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</si>
  <si>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</si>
  <si>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</si>
  <si>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</si>
  <si>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</si>
  <si>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</si>
  <si>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</si>
  <si>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</si>
  <si>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</si>
  <si>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</si>
  <si>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</si>
  <si>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</si>
  <si>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</si>
  <si>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</si>
  <si>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</si>
  <si>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</si>
  <si>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</si>
  <si>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</si>
  <si>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</si>
  <si>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</si>
  <si>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</si>
  <si>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</si>
  <si>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</si>
  <si>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</si>
  <si>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</si>
  <si>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</si>
  <si>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</si>
  <si>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</si>
  <si>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</si>
  <si>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</si>
  <si>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</si>
  <si>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</si>
  <si>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</si>
  <si>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</si>
  <si>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</si>
  <si>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</si>
  <si>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</si>
  <si>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</si>
  <si>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</si>
  <si>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</si>
  <si>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</si>
  <si>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</si>
  <si>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</si>
  <si>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</si>
  <si>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</si>
  <si>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</si>
  <si>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</si>
  <si>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</si>
  <si>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</si>
  <si>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</si>
  <si>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</si>
  <si>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</si>
  <si>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</si>
  <si>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</si>
  <si>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</si>
  <si>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</si>
  <si>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</si>
  <si>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</si>
  <si>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</si>
  <si>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</si>
  <si>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</si>
  <si>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</si>
  <si>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</si>
  <si>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</si>
  <si>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</si>
  <si>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</si>
  <si>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</si>
  <si>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</si>
  <si>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</si>
  <si>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</si>
  <si>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</si>
  <si>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</si>
  <si>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</si>
  <si>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</si>
  <si>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</si>
  <si>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</si>
  <si>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</si>
  <si>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</si>
  <si>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</si>
  <si>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</si>
  <si>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</si>
  <si>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</si>
  <si>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</si>
  <si>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</si>
  <si>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</si>
  <si>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</si>
  <si>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</si>
  <si>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</si>
  <si>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</si>
  <si>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</si>
  <si>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</si>
  <si>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</si>
  <si>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</si>
  <si>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</si>
  <si>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</si>
  <si>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</si>
  <si>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</si>
  <si>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</si>
  <si>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</si>
  <si>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</si>
  <si>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</si>
  <si>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</si>
  <si>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</si>
  <si>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</si>
  <si>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</si>
  <si>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</si>
  <si>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</si>
  <si>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</si>
  <si>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</si>
  <si>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</si>
  <si>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</si>
  <si>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</si>
  <si>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</si>
  <si>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</si>
  <si>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</si>
  <si>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</si>
  <si>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</si>
  <si>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</si>
  <si>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</si>
  <si>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</si>
  <si>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</si>
  <si>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</si>
  <si>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</si>
  <si>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</si>
  <si>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</si>
  <si>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</si>
  <si>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</si>
  <si>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</si>
  <si>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</si>
  <si>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</si>
  <si>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</si>
  <si>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</si>
  <si>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</si>
  <si>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</si>
  <si>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</si>
  <si>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</si>
  <si>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</si>
  <si>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</si>
  <si>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</si>
  <si>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</si>
  <si>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</si>
  <si>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</si>
  <si>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</si>
  <si>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</si>
  <si>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</si>
  <si>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</si>
  <si>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</si>
  <si>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</si>
  <si>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</si>
  <si>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</si>
  <si>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</si>
  <si>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</si>
  <si>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</si>
  <si>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</si>
  <si>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</si>
  <si>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</si>
  <si>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</si>
  <si>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</si>
  <si>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</si>
  <si>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</si>
  <si>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</si>
  <si>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</si>
  <si>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</si>
  <si>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</si>
  <si>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</si>
  <si>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</si>
  <si>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</si>
  <si>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</si>
  <si>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</si>
  <si>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</si>
  <si>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</si>
  <si>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</si>
  <si>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</si>
  <si>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</si>
  <si>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</si>
  <si>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</si>
  <si>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</si>
  <si>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</si>
  <si>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</si>
  <si>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</si>
  <si>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</si>
  <si>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</si>
  <si>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</si>
  <si>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</si>
  <si>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</si>
  <si>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</si>
  <si>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</si>
  <si>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</si>
  <si>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</si>
  <si>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</si>
  <si>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</si>
  <si>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</si>
  <si>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</si>
  <si>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</si>
  <si>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</si>
  <si>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</si>
  <si>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</si>
  <si>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</si>
  <si>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</si>
  <si>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</si>
  <si>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</si>
  <si>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</si>
  <si>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</si>
  <si>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</si>
  <si>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</si>
  <si>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</si>
  <si>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</si>
  <si>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</si>
  <si>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</si>
  <si>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</si>
  <si>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</si>
  <si>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</si>
  <si>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</si>
  <si>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</si>
  <si>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</si>
  <si>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</si>
  <si>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</si>
  <si>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</si>
  <si>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</si>
  <si>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</si>
  <si>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</si>
  <si>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</si>
  <si>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</si>
  <si>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</si>
  <si>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</si>
  <si>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</si>
  <si>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</si>
  <si>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</si>
  <si>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</si>
  <si>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</si>
  <si>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</si>
  <si>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</si>
  <si>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</si>
  <si>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</si>
  <si>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</si>
  <si>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</si>
  <si>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</si>
  <si>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</si>
  <si>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</si>
  <si>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</si>
  <si>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</si>
  <si>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</si>
  <si>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</si>
  <si>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</si>
  <si>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</si>
  <si>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</si>
  <si>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</si>
  <si>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</si>
  <si>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</si>
  <si>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</si>
  <si>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</si>
  <si>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</si>
  <si>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</si>
  <si>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</si>
  <si>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</si>
  <si>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</si>
  <si>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</si>
  <si>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</si>
  <si>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</si>
  <si>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</si>
  <si>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</si>
  <si>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</si>
  <si>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</si>
  <si>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</si>
  <si>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</si>
  <si>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</si>
  <si>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</si>
  <si>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</si>
  <si>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</si>
  <si>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</si>
  <si>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</si>
  <si>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</si>
  <si>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</si>
  <si>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</si>
  <si>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</si>
  <si>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</si>
  <si>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</si>
  <si>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</si>
  <si>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</si>
  <si>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</si>
  <si>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</si>
  <si>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</si>
  <si>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</si>
  <si>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</si>
  <si>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</si>
  <si>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</si>
  <si>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</si>
  <si>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</si>
  <si>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</si>
  <si>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</si>
  <si>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</si>
  <si>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</si>
  <si>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</si>
  <si>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</si>
  <si>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</si>
  <si>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</si>
  <si>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</si>
  <si>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</si>
  <si>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</si>
  <si>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</si>
  <si>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</si>
  <si>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</si>
  <si>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</si>
  <si>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</si>
  <si>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</si>
  <si>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</si>
  <si>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</si>
  <si>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</si>
  <si>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</si>
  <si>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</si>
  <si>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</si>
  <si>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</si>
  <si>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</si>
  <si>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</si>
  <si>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</si>
  <si>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</si>
  <si>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</si>
  <si>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</si>
  <si>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</si>
  <si>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</si>
  <si>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</si>
  <si>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</si>
  <si>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</si>
  <si>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</si>
  <si>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</si>
  <si>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</si>
  <si>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</si>
  <si>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</si>
  <si>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</si>
  <si>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</si>
  <si>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</si>
  <si>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</si>
  <si>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</si>
  <si>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</si>
  <si>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</si>
  <si>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</si>
  <si>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</si>
  <si>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</si>
  <si>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</si>
  <si>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</si>
  <si>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</si>
  <si>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</si>
  <si>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</si>
  <si>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</si>
  <si>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</si>
  <si>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</si>
  <si>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</si>
  <si>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</si>
  <si>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</si>
  <si>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</si>
  <si>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</si>
  <si>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</si>
  <si>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</si>
  <si>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</si>
  <si>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</si>
  <si>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</si>
  <si>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</si>
  <si>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</si>
  <si>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</si>
  <si>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</si>
  <si>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</si>
  <si>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</si>
  <si>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</si>
  <si>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</si>
  <si>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</si>
  <si>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</si>
  <si>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</si>
  <si>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</si>
  <si>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</si>
  <si>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</si>
  <si>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</si>
  <si>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</si>
  <si>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</si>
  <si>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</si>
  <si>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</si>
  <si>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</si>
  <si>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</si>
  <si>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</si>
  <si>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</si>
  <si>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</si>
  <si>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</si>
  <si>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</si>
  <si>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</si>
  <si>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</si>
  <si>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</si>
  <si>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</si>
  <si>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</si>
  <si>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</si>
  <si>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</si>
  <si>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</si>
  <si>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</si>
  <si>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</si>
  <si>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</si>
  <si>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</si>
  <si>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</si>
  <si>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</si>
  <si>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</si>
  <si>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</si>
  <si>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</si>
  <si>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</si>
  <si>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</si>
  <si>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</si>
  <si>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</si>
  <si>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</si>
  <si>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</si>
  <si>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</si>
  <si>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</si>
  <si>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</si>
  <si>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</si>
  <si>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</si>
  <si>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</si>
  <si>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</si>
  <si>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</si>
  <si>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</si>
  <si>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</si>
  <si>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</si>
  <si>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</si>
  <si>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</si>
  <si>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</si>
  <si>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</si>
  <si>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</si>
  <si>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</si>
  <si>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</si>
  <si>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</si>
  <si>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</si>
  <si>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</si>
  <si>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</si>
  <si>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</si>
  <si>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</si>
  <si>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</si>
  <si>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</si>
  <si>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</si>
  <si>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</si>
  <si>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</si>
  <si>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</si>
  <si>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</si>
  <si>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</si>
  <si>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</si>
  <si>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</si>
  <si>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</si>
  <si>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</si>
  <si>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</si>
  <si>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</si>
  <si>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</si>
  <si>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</si>
  <si>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</si>
  <si>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</si>
  <si>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</si>
  <si>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</si>
  <si>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</si>
  <si>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</si>
  <si>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</si>
  <si>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</si>
  <si>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</si>
  <si>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</si>
  <si>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</si>
  <si>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</si>
  <si>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</si>
  <si>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</si>
  <si>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</si>
  <si>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</si>
  <si>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</si>
  <si>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</si>
  <si>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</si>
  <si>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</si>
  <si>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</si>
  <si>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</si>
  <si>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</si>
  <si>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</si>
  <si>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</si>
  <si>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</si>
  <si>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</si>
  <si>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</si>
  <si>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</si>
  <si>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</si>
  <si>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</si>
  <si>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</si>
  <si>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</si>
  <si>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</si>
  <si>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</si>
  <si>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</si>
  <si>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</si>
  <si>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</si>
  <si>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</si>
  <si>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</si>
  <si>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</si>
  <si>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</si>
  <si>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</si>
  <si>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</si>
  <si>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</si>
  <si>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</si>
  <si>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</si>
  <si>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</si>
  <si>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</si>
  <si>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</si>
  <si>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</si>
  <si>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</si>
  <si>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</si>
  <si>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</si>
  <si>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</si>
  <si>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</si>
  <si>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</si>
  <si>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</si>
  <si>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</si>
  <si>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</si>
  <si>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</si>
  <si>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</si>
  <si>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</si>
  <si>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</si>
  <si>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</si>
  <si>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</si>
  <si>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</si>
  <si>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</si>
  <si>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</si>
  <si>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</si>
  <si>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</si>
  <si>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</si>
  <si>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</si>
  <si>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</si>
  <si>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</si>
  <si>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</si>
  <si>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</si>
  <si>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</si>
  <si>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</si>
  <si>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</si>
  <si>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</si>
  <si>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</si>
  <si>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</si>
  <si>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</si>
  <si>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</si>
  <si>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</si>
  <si>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</si>
  <si>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</si>
  <si>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</si>
  <si>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</si>
  <si>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</si>
  <si>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</si>
  <si>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</si>
  <si>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</si>
  <si>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</si>
  <si>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</si>
  <si>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</si>
  <si>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</si>
  <si>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</si>
  <si>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</si>
  <si>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</si>
  <si>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</si>
  <si>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</si>
  <si>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</si>
  <si>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</si>
  <si>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</si>
  <si>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</si>
  <si>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</si>
  <si>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</si>
  <si>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</si>
  <si>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</si>
  <si>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</si>
  <si>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</si>
  <si>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</si>
  <si>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</si>
  <si>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</si>
  <si>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</si>
  <si>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</si>
  <si>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</si>
  <si>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</si>
  <si>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</si>
  <si>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</si>
  <si>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</si>
  <si>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</si>
  <si>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</si>
  <si>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</si>
  <si>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</si>
  <si>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</si>
  <si>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</si>
  <si>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</si>
  <si>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</si>
  <si>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</si>
  <si>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</si>
  <si>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</si>
  <si>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</si>
  <si>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</si>
  <si>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</si>
  <si>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</si>
  <si>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</si>
  <si>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</si>
  <si>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</si>
  <si>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</si>
  <si>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</si>
  <si>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</si>
  <si>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</si>
  <si>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</si>
  <si>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</si>
  <si>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</si>
  <si>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</si>
  <si>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</si>
  <si>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</si>
  <si>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</si>
  <si>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</si>
  <si>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</si>
  <si>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</si>
  <si>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</si>
  <si>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</si>
  <si>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</si>
  <si>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</si>
  <si>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</si>
  <si>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</si>
  <si>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</si>
  <si>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</si>
  <si>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</si>
  <si>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</si>
  <si>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</si>
  <si>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</si>
  <si>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</si>
  <si>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</si>
  <si>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</si>
  <si>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</si>
  <si>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</si>
  <si>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</si>
  <si>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</si>
  <si>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</si>
  <si>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</si>
  <si>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</si>
  <si>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</si>
  <si>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</si>
  <si>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</si>
  <si>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</si>
  <si>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</si>
  <si>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</si>
  <si>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</si>
  <si>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</si>
  <si>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</si>
  <si>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</si>
  <si>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</si>
  <si>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</si>
  <si>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</si>
  <si>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</si>
  <si>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</si>
  <si>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</si>
  <si>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</si>
  <si>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</si>
  <si>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</si>
  <si>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</si>
  <si>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</si>
  <si>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</si>
  <si>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</si>
  <si>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</si>
  <si>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</si>
  <si>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</si>
  <si>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</si>
  <si>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</si>
  <si>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</si>
  <si>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</si>
  <si>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</si>
  <si>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</si>
  <si>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</si>
  <si>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</si>
  <si>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</si>
  <si>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</si>
  <si>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</si>
  <si>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</si>
  <si>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</si>
  <si>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</si>
  <si>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</si>
  <si>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</si>
  <si>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</si>
  <si>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</si>
  <si>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</si>
  <si>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</si>
  <si>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</si>
  <si>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</si>
  <si>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</si>
  <si>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</si>
  <si>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</si>
  <si>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</si>
  <si>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</si>
  <si>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</si>
  <si>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</si>
  <si>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</si>
  <si>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</si>
  <si>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</si>
  <si>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</si>
  <si>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</si>
  <si>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</si>
  <si>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</si>
  <si>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</si>
  <si>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</si>
  <si>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</si>
  <si>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</si>
  <si>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</si>
  <si>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</si>
  <si>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</si>
  <si>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</si>
  <si>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</si>
  <si>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</si>
  <si>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</si>
  <si>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</si>
  <si>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</si>
  <si>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</si>
  <si>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</si>
  <si>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</si>
  <si>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</si>
  <si>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</si>
  <si>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</si>
  <si>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</si>
  <si>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</si>
  <si>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</si>
  <si>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</si>
  <si>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</si>
  <si>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</si>
  <si>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</si>
  <si>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</si>
  <si>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</si>
  <si>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</si>
  <si>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</si>
  <si>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</si>
  <si>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</si>
  <si>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</si>
  <si>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</si>
  <si>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</si>
  <si>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</si>
  <si>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</si>
  <si>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</si>
  <si>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</si>
  <si>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</si>
  <si>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</si>
  <si>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</si>
  <si>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</si>
  <si>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</si>
  <si>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</si>
  <si>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</si>
  <si>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</si>
  <si>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</si>
  <si>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</si>
  <si>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</si>
  <si>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</si>
  <si>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</si>
  <si>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</si>
  <si>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</si>
  <si>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</si>
  <si>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</si>
  <si>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</si>
  <si>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</si>
  <si>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</si>
  <si>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</si>
  <si>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</si>
  <si>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</si>
  <si>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</si>
  <si>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</si>
  <si>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</si>
  <si>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</si>
  <si>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</si>
  <si>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</si>
  <si>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</si>
  <si>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</si>
  <si>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</si>
  <si>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</si>
  <si>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</si>
  <si>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</si>
  <si>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</si>
  <si>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</si>
  <si>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</si>
  <si>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</si>
  <si>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</si>
  <si>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</si>
  <si>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</si>
  <si>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</si>
  <si>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</si>
  <si>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</si>
  <si>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</si>
  <si>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</si>
  <si>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</si>
  <si>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</si>
  <si>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</si>
  <si>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</si>
  <si>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</si>
  <si>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</si>
  <si>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</si>
  <si>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</si>
  <si>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</si>
  <si>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</si>
  <si>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</si>
  <si>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</si>
  <si>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</si>
  <si>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</si>
  <si>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</si>
  <si>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</si>
  <si>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</si>
  <si>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</si>
  <si>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</si>
  <si>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</si>
  <si>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</si>
  <si>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</si>
  <si>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</si>
  <si>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</si>
  <si>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</si>
  <si>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</si>
  <si>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</si>
  <si>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</si>
  <si>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</si>
  <si>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</si>
  <si>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</si>
  <si>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</si>
  <si>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</si>
  <si>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</si>
  <si>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</si>
  <si>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</si>
  <si>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</si>
  <si>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</si>
  <si>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</si>
  <si>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</si>
  <si>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</si>
  <si>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</si>
  <si>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</si>
  <si>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</si>
  <si>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</si>
  <si>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</si>
  <si>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</si>
  <si>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</si>
  <si>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</si>
  <si>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</si>
  <si>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</si>
  <si>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</si>
  <si>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</si>
  <si>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</si>
  <si>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</si>
  <si>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</si>
  <si>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</si>
  <si>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</si>
  <si>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</si>
  <si>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</si>
  <si>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</si>
  <si>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</si>
  <si>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</si>
  <si>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</si>
  <si>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</si>
  <si>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</si>
  <si>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</si>
  <si>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</si>
  <si>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</si>
  <si>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</si>
  <si>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</si>
  <si>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</si>
  <si>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</si>
  <si>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</si>
  <si>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</si>
  <si>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</si>
  <si>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</si>
  <si>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</si>
  <si>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</si>
  <si>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</si>
  <si>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</si>
  <si>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</si>
  <si>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</si>
  <si>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</si>
  <si>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</si>
  <si>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</si>
  <si>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</si>
  <si>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</si>
  <si>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</si>
  <si>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</si>
  <si>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</si>
  <si>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</si>
  <si>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</si>
  <si>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</si>
  <si>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</si>
  <si>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</si>
  <si>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</si>
  <si>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</si>
  <si>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</si>
  <si>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</si>
  <si>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</si>
  <si>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</si>
  <si>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</si>
  <si>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</si>
  <si>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</si>
  <si>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</si>
  <si>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</si>
  <si>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</si>
  <si>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</si>
  <si>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</si>
  <si>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</si>
  <si>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</si>
  <si>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</si>
  <si>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</si>
  <si>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</si>
  <si>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</si>
  <si>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</si>
  <si>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</si>
  <si>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</si>
  <si>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</si>
  <si>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</si>
  <si>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</si>
  <si>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</si>
  <si>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</si>
  <si>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</si>
  <si>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</si>
  <si>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</si>
  <si>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</si>
  <si>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</si>
  <si>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</si>
  <si>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</si>
  <si>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</si>
  <si>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</si>
  <si>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</si>
  <si>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</si>
  <si>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</si>
  <si>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</si>
  <si>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</si>
  <si>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</si>
  <si>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</si>
  <si>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</si>
  <si>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</si>
  <si>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</si>
  <si>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</si>
  <si>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</si>
  <si>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</si>
  <si>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</si>
  <si>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</si>
  <si>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</si>
  <si>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</si>
  <si>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</si>
  <si>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</si>
  <si>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</si>
  <si>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</si>
  <si>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</si>
  <si>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</si>
  <si>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</si>
  <si>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</si>
  <si>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</si>
  <si>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</si>
  <si>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</si>
  <si>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</si>
  <si>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</si>
  <si>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</si>
  <si>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</si>
  <si>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</si>
  <si>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</si>
  <si>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</si>
  <si>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</si>
  <si>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</si>
  <si>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</si>
  <si>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</si>
  <si>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</si>
  <si>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</si>
  <si>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</si>
  <si>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</si>
  <si>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</si>
  <si>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</si>
  <si>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</si>
  <si>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</si>
  <si>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</si>
  <si>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</si>
  <si>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</si>
  <si>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</si>
  <si>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</si>
  <si>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</si>
  <si>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</si>
  <si>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</si>
  <si>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</si>
  <si>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</si>
  <si>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</si>
  <si>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</si>
  <si>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</si>
  <si>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</si>
  <si>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</si>
  <si>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</si>
  <si>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</si>
  <si>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</si>
  <si>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</si>
  <si>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</si>
  <si>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</si>
  <si>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</si>
  <si>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</si>
  <si>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</si>
  <si>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</si>
  <si>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</si>
  <si>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</si>
  <si>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</si>
  <si>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</si>
  <si>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</si>
  <si>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</si>
  <si>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</si>
  <si>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</si>
  <si>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</si>
  <si>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</si>
  <si>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</si>
  <si>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</si>
  <si>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</si>
  <si>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</si>
  <si>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</si>
  <si>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</si>
  <si>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</si>
  <si>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</si>
  <si>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</si>
  <si>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</si>
  <si>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</si>
  <si>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</si>
  <si>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</si>
  <si>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</si>
  <si>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</si>
  <si>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</si>
  <si>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</si>
  <si>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</si>
  <si>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</si>
  <si>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</si>
  <si>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</si>
  <si>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</si>
  <si>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</si>
  <si>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</si>
  <si>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</si>
  <si>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</si>
  <si>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</si>
  <si>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</si>
  <si>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</si>
  <si>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</si>
  <si>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</si>
  <si>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</si>
  <si>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</si>
  <si>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</si>
  <si>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</si>
  <si>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</si>
  <si>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</si>
  <si>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</si>
  <si>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</si>
  <si>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</si>
  <si>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</si>
  <si>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</si>
  <si>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</si>
  <si>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</si>
  <si>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</si>
  <si>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</si>
  <si>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</si>
  <si>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</si>
  <si>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</si>
  <si>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</si>
  <si>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</si>
  <si>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</si>
  <si>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</si>
  <si>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</si>
  <si>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</si>
  <si>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</si>
  <si>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</si>
  <si>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</si>
  <si>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</si>
  <si>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</si>
  <si>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</si>
  <si>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</si>
  <si>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</si>
  <si>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</si>
  <si>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</si>
  <si>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</si>
  <si>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</si>
  <si>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</si>
  <si>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</si>
  <si>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</si>
  <si>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</si>
  <si>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</si>
  <si>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</si>
  <si>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</si>
  <si>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</si>
  <si>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</si>
  <si>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</si>
  <si>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</si>
  <si>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</si>
  <si>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</si>
  <si>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</si>
  <si>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</si>
  <si>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</si>
  <si>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</si>
  <si>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</si>
  <si>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</si>
  <si>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</si>
  <si>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</si>
  <si>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</si>
  <si>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</si>
  <si>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</si>
  <si>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</si>
  <si>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</si>
  <si>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</si>
  <si>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</si>
  <si>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</si>
  <si>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</si>
  <si>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</si>
  <si>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</si>
  <si>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</si>
  <si>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</si>
  <si>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</si>
  <si>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</si>
  <si>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</si>
  <si>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</si>
  <si>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</si>
  <si>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</si>
  <si>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</si>
  <si>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</si>
  <si>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</si>
  <si>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</si>
  <si>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</si>
  <si>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</si>
  <si>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</si>
  <si>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</si>
  <si>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</si>
  <si>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</si>
  <si>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</si>
  <si>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</si>
  <si>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</si>
  <si>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</si>
  <si>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</si>
  <si>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</si>
  <si>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</si>
  <si>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</si>
  <si>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</si>
  <si>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</si>
  <si>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</si>
  <si>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</si>
  <si>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</si>
  <si>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</si>
  <si>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</si>
  <si>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</si>
  <si>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</si>
  <si>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</si>
  <si>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</si>
  <si>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</si>
  <si>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</si>
  <si>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</si>
  <si>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</si>
  <si>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</si>
  <si>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</si>
  <si>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</si>
  <si>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</si>
  <si>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</si>
  <si>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</si>
  <si>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</si>
  <si>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</si>
  <si>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</si>
  <si>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</si>
  <si>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</si>
  <si>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</si>
  <si>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</si>
  <si>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</si>
  <si>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</si>
  <si>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</si>
  <si>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</si>
  <si>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</si>
  <si>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</si>
  <si>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</si>
  <si>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</si>
  <si>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</si>
  <si>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</si>
  <si>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</si>
  <si>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</si>
  <si>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</si>
  <si>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</si>
  <si>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</si>
  <si>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</si>
  <si>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</si>
  <si>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</si>
  <si>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</si>
  <si>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</si>
  <si>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</si>
  <si>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</si>
  <si>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</si>
  <si>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</si>
  <si>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</si>
  <si>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</si>
  <si>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</si>
  <si>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</si>
  <si>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</si>
  <si>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</si>
  <si>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</si>
  <si>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</si>
  <si>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</si>
  <si>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</si>
  <si>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</si>
  <si>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</si>
  <si>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</si>
  <si>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</si>
  <si>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</si>
  <si>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</si>
  <si>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</si>
  <si>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</si>
  <si>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</si>
  <si>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</si>
  <si>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</si>
  <si>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</si>
  <si>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</si>
  <si>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</si>
  <si>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</si>
  <si>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</si>
  <si>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</si>
  <si>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</si>
  <si>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</si>
  <si>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</si>
  <si>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</si>
  <si>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</si>
  <si>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</si>
  <si>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</si>
  <si>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</si>
  <si>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</si>
  <si>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</si>
  <si>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</si>
  <si>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</si>
  <si>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</si>
  <si>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</si>
  <si>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</si>
  <si>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</si>
  <si>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</si>
  <si>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</si>
  <si>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</si>
  <si>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</si>
  <si>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</si>
  <si>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</si>
  <si>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</si>
  <si>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</si>
  <si>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</si>
  <si>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</si>
  <si>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</si>
  <si>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</si>
  <si>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</si>
  <si>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</si>
  <si>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</si>
  <si>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</si>
  <si>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</si>
  <si>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</si>
  <si>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</si>
  <si>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</si>
  <si>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</si>
  <si>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</si>
  <si>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</si>
  <si>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</si>
  <si>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</si>
  <si>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</si>
  <si>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</si>
  <si>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</si>
  <si>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</si>
  <si>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</si>
  <si>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</si>
  <si>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</si>
  <si>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</si>
  <si>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</si>
  <si>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</si>
  <si>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</si>
  <si>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</si>
  <si>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</si>
  <si>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</si>
  <si>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</si>
  <si>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</si>
  <si>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</si>
  <si>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</si>
  <si>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</si>
  <si>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</si>
  <si>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</si>
  <si>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</si>
  <si>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</si>
  <si>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</si>
  <si>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</si>
  <si>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</si>
  <si>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</si>
  <si>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</si>
  <si>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</si>
  <si>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</si>
  <si>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</si>
  <si>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</si>
  <si>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</si>
  <si>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</si>
  <si>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</si>
  <si>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</si>
  <si>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</si>
  <si>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</si>
  <si>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</si>
  <si>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</si>
  <si>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</si>
  <si>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</si>
  <si>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</si>
  <si>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</si>
  <si>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</si>
  <si>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</si>
  <si>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</si>
  <si>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</si>
  <si>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</si>
  <si>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</si>
  <si>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</si>
  <si>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</si>
  <si>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</si>
  <si>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</si>
  <si>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</si>
  <si>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</si>
  <si>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</si>
  <si>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</si>
  <si>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</si>
  <si>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</si>
  <si>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</si>
  <si>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</si>
  <si>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</si>
  <si>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</si>
  <si>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</si>
  <si>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</si>
  <si>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</si>
  <si>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</si>
  <si>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</si>
  <si>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</si>
  <si>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</si>
  <si>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</si>
  <si>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</si>
  <si>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</si>
  <si>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</si>
  <si>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</si>
  <si>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</si>
  <si>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</si>
  <si>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</si>
  <si>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</si>
  <si>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</si>
  <si>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</si>
  <si>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</si>
  <si>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</si>
  <si>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</si>
  <si>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</si>
  <si>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</si>
  <si>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</si>
  <si>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</si>
  <si>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</si>
  <si>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</si>
  <si>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</si>
  <si>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</si>
  <si>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</si>
  <si>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</si>
  <si>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</si>
  <si>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</si>
  <si>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</si>
  <si>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</si>
  <si>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</si>
  <si>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</si>
  <si>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</si>
  <si>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</si>
  <si>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</si>
  <si>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</si>
  <si>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</si>
  <si>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</si>
  <si>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</si>
  <si>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</si>
  <si>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</si>
  <si>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</si>
  <si>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</si>
  <si>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</si>
  <si>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</si>
  <si>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</si>
  <si>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</si>
  <si>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</si>
  <si>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</si>
  <si>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</si>
  <si>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</si>
  <si>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</si>
  <si>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</si>
  <si>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</si>
  <si>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</si>
  <si>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</si>
  <si>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</si>
  <si>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</si>
  <si>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</si>
  <si>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</si>
  <si>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</si>
  <si>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</si>
  <si>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</si>
  <si>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</si>
  <si>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</si>
  <si>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</si>
  <si>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</si>
  <si>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</si>
  <si>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</si>
  <si>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</si>
  <si>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</si>
  <si>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</si>
  <si>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</si>
  <si>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</si>
  <si>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</si>
  <si>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</si>
  <si>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</si>
  <si>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</si>
  <si>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</si>
  <si>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</si>
  <si>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</si>
  <si>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</si>
  <si>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</si>
  <si>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</si>
  <si>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</si>
  <si>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</si>
  <si>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</si>
  <si>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</si>
  <si>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</si>
  <si>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</si>
  <si>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</si>
  <si>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</si>
  <si>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</si>
  <si>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</si>
  <si>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</si>
  <si>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</si>
  <si>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</si>
  <si>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</si>
  <si>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</si>
  <si>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</si>
  <si>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</si>
  <si>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</si>
  <si>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</si>
  <si>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</si>
  <si>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</si>
  <si>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</si>
  <si>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</si>
  <si>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</si>
  <si>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</si>
  <si>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</si>
  <si>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</si>
  <si>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</si>
  <si>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</si>
  <si>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</si>
  <si>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</si>
  <si>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</si>
  <si>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</si>
  <si>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</si>
  <si>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</si>
  <si>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</si>
  <si>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</si>
  <si>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</si>
  <si>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</si>
  <si>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</si>
  <si>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</si>
  <si>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</si>
  <si>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</si>
  <si>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</si>
  <si>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</si>
  <si>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</si>
  <si>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</si>
  <si>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</si>
  <si>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</si>
  <si>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</si>
  <si>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</si>
  <si>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</si>
  <si>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</si>
  <si>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</si>
  <si>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</si>
  <si>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</si>
  <si>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</si>
  <si>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</si>
  <si>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</si>
  <si>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</si>
  <si>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</si>
  <si>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</si>
  <si>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</si>
  <si>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</si>
  <si>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</si>
  <si>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</si>
  <si>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</si>
  <si>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</si>
  <si>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</si>
  <si>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</si>
  <si>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</si>
  <si>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</si>
  <si>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</si>
  <si>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</si>
  <si>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</si>
  <si>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</si>
  <si>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</si>
  <si>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</si>
  <si>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</si>
  <si>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</si>
  <si>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</si>
  <si>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</si>
  <si>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</si>
  <si>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</si>
  <si>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</si>
  <si>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</si>
  <si>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</si>
  <si>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</si>
  <si>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</si>
  <si>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</si>
  <si>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</si>
  <si>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</si>
  <si>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</si>
  <si>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</si>
  <si>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</si>
  <si>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</si>
  <si>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</si>
  <si>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</si>
  <si>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</si>
  <si>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</si>
  <si>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</si>
  <si>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</si>
  <si>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</si>
  <si>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</si>
  <si>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</si>
  <si>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</si>
  <si>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</si>
  <si>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</si>
  <si>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</si>
  <si>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</si>
  <si>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</si>
  <si>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</si>
  <si>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</si>
  <si>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</si>
  <si>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</si>
  <si>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</si>
  <si>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</si>
  <si>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</si>
  <si>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</si>
  <si>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</si>
  <si>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</si>
  <si>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</si>
  <si>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</si>
  <si>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</si>
  <si>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</si>
  <si>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</si>
  <si>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</si>
  <si>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</si>
  <si>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</si>
  <si>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</si>
  <si>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</si>
  <si>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</si>
  <si>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</si>
  <si>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</si>
  <si>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</si>
  <si>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</si>
  <si>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</si>
  <si>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</si>
  <si>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</si>
  <si>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</si>
  <si>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</si>
  <si>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</si>
  <si>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</si>
  <si>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</si>
  <si>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</si>
  <si>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</si>
  <si>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</si>
  <si>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</si>
  <si>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</si>
  <si>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</si>
  <si>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</si>
  <si>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</si>
  <si>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</si>
  <si>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</si>
  <si>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</si>
  <si>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</si>
  <si>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</si>
  <si>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</si>
  <si>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</si>
  <si>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</si>
  <si>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</si>
  <si>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</si>
  <si>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</si>
  <si>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</si>
  <si>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</si>
  <si>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</si>
  <si>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</si>
  <si>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</si>
  <si>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</si>
  <si>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</si>
  <si>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</si>
  <si>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</si>
  <si>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</si>
  <si>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</si>
  <si>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</si>
  <si>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</si>
  <si>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</si>
  <si>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</si>
  <si>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</si>
  <si>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</si>
  <si>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</si>
  <si>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</si>
  <si>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</si>
  <si>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</si>
  <si>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</si>
  <si>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</si>
  <si>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</si>
  <si>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</si>
  <si>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</si>
  <si>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</si>
  <si>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</si>
  <si>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</si>
  <si>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</si>
  <si>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</si>
  <si>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</si>
  <si>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</si>
  <si>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</si>
  <si>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</si>
  <si>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</si>
  <si>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</si>
  <si>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</si>
  <si>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</si>
  <si>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</si>
  <si>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</si>
  <si>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</si>
  <si>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</si>
  <si>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</si>
  <si>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</si>
  <si>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</si>
  <si>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</si>
  <si>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</si>
  <si>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</si>
  <si>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</si>
  <si>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</si>
  <si>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</si>
  <si>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</si>
  <si>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</si>
  <si>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</si>
  <si>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</si>
  <si>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</si>
  <si>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</si>
  <si>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</si>
  <si>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</si>
  <si>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</si>
  <si>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</si>
  <si>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</si>
  <si>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</si>
  <si>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</si>
  <si>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</si>
  <si>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</si>
  <si>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</si>
  <si>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</si>
  <si>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</si>
  <si>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</si>
  <si>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</si>
  <si>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</si>
  <si>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</si>
  <si>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</si>
  <si>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</si>
  <si>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</si>
  <si>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</si>
  <si>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</si>
  <si>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</si>
  <si>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</si>
  <si>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</si>
  <si>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</si>
  <si>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</si>
  <si>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</si>
  <si>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</si>
  <si>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</si>
  <si>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</si>
  <si>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</si>
  <si>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</si>
  <si>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</si>
  <si>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</si>
  <si>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</si>
  <si>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</si>
  <si>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</si>
  <si>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</si>
  <si>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</si>
  <si>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</si>
  <si>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</si>
  <si>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</si>
  <si>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</si>
  <si>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</si>
  <si>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</si>
  <si>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</si>
  <si>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</si>
  <si>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</si>
  <si>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</si>
  <si>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</si>
  <si>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</si>
  <si>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</si>
  <si>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</si>
  <si>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</si>
  <si>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</si>
  <si>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</si>
  <si>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</si>
  <si>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</si>
  <si>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</si>
  <si>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</si>
  <si>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</si>
  <si>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</si>
  <si>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</si>
  <si>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</si>
  <si>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</si>
  <si>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</si>
  <si>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</si>
  <si>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</si>
  <si>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</si>
  <si>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</si>
  <si>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</si>
  <si>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</si>
  <si>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</si>
  <si>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</si>
  <si>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</si>
  <si>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</si>
  <si>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</si>
  <si>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</si>
  <si>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</si>
  <si>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</si>
  <si>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</si>
  <si>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</si>
  <si>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</si>
  <si>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</si>
  <si>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</si>
  <si>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</si>
  <si>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</si>
  <si>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</si>
  <si>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</si>
  <si>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</si>
  <si>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</si>
  <si>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</si>
  <si>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</si>
  <si>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</si>
  <si>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</si>
  <si>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</si>
  <si>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</si>
  <si>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</si>
  <si>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</si>
  <si>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</si>
  <si>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</si>
  <si>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</si>
  <si>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</si>
  <si>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</si>
  <si>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</si>
  <si>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</si>
  <si>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</si>
  <si>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</si>
  <si>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</si>
  <si>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</si>
  <si>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</si>
  <si>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</si>
  <si>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</si>
  <si>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</si>
  <si>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</si>
  <si>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</si>
  <si>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</si>
  <si>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</si>
  <si>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</si>
  <si>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</si>
  <si>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</si>
  <si>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</si>
  <si>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</si>
  <si>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</si>
  <si>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</si>
  <si>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</si>
  <si>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</si>
  <si>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</si>
  <si>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</si>
  <si>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</si>
  <si>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</si>
  <si>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</si>
  <si>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</si>
  <si>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</si>
  <si>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</si>
  <si>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</si>
  <si>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</si>
  <si>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</si>
  <si>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</si>
  <si>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</si>
  <si>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</si>
  <si>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</si>
  <si>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</si>
  <si>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</si>
  <si>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</si>
  <si>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</si>
  <si>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</si>
  <si>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</si>
  <si>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</si>
  <si>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</si>
  <si>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</si>
  <si>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</si>
  <si>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</si>
  <si>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</si>
  <si>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</si>
  <si>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</si>
  <si>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</si>
  <si>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</si>
  <si>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</si>
  <si>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</si>
  <si>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</si>
  <si>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</si>
  <si>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</si>
  <si>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</si>
  <si>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</si>
  <si>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</si>
  <si>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</si>
  <si>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</si>
  <si>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</si>
  <si>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</si>
  <si>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</si>
  <si>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</si>
  <si>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</si>
  <si>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</si>
  <si>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</si>
  <si>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</si>
  <si>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</si>
  <si>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</si>
  <si>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</si>
  <si>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</si>
  <si>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</si>
  <si>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</si>
  <si>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</si>
  <si>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</si>
  <si>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</si>
  <si>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</si>
  <si>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</si>
  <si>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</si>
  <si>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</si>
  <si>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</si>
  <si>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</si>
  <si>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</si>
  <si>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</si>
  <si>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</si>
  <si>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</si>
  <si>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</si>
  <si>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</si>
  <si>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</si>
  <si>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</si>
  <si>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</si>
  <si>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</si>
  <si>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</si>
  <si>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</si>
  <si>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</si>
  <si>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</si>
  <si>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</si>
  <si>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</si>
  <si>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</si>
  <si>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</si>
  <si>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</si>
  <si>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</si>
  <si>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</si>
  <si>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</si>
  <si>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</si>
  <si>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</si>
  <si>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</si>
  <si>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</si>
  <si>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</si>
  <si>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</si>
  <si>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</si>
  <si>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</si>
  <si>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</si>
  <si>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</si>
  <si>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</si>
  <si>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</si>
  <si>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</si>
  <si>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</si>
  <si>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</si>
  <si>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</si>
  <si>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</si>
  <si>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</si>
  <si>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</si>
  <si>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</si>
  <si>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</si>
  <si>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</si>
  <si>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</si>
  <si>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</si>
  <si>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</si>
  <si>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</si>
  <si>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</si>
  <si>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</si>
  <si>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</si>
  <si>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</si>
  <si>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</si>
  <si>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</si>
  <si>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</si>
  <si>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</si>
  <si>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</si>
  <si>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</si>
  <si>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</si>
  <si>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</si>
  <si>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</si>
  <si>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</si>
  <si>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</si>
  <si>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</si>
  <si>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</si>
  <si>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</si>
  <si>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</si>
  <si>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</si>
  <si>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</si>
  <si>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</si>
  <si>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</si>
  <si>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</si>
  <si>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</si>
  <si>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</si>
  <si>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</si>
  <si>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</si>
  <si>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</si>
  <si>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</si>
  <si>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</si>
  <si>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</si>
  <si>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</si>
  <si>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</si>
  <si>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</si>
  <si>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</si>
  <si>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</si>
  <si>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</si>
  <si>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</si>
  <si>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</si>
  <si>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</si>
  <si>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</si>
  <si>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</si>
  <si>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</si>
  <si>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</si>
  <si>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</si>
  <si>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</si>
  <si>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</si>
  <si>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</si>
  <si>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</si>
  <si>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</si>
  <si>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</si>
  <si>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</si>
  <si>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</si>
  <si>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</si>
  <si>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</si>
  <si>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</si>
  <si>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</si>
  <si>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</si>
  <si>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</si>
  <si>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</si>
  <si>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</si>
  <si>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</si>
  <si>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</si>
  <si>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</si>
  <si>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</si>
  <si>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</si>
  <si>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</si>
  <si>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</si>
  <si>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</si>
  <si>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</si>
  <si>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</si>
  <si>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</si>
  <si>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</si>
  <si>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</si>
  <si>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</si>
  <si>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</si>
  <si>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</si>
  <si>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</si>
  <si>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</si>
  <si>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</si>
  <si>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</si>
  <si>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</si>
  <si>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</si>
  <si>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</si>
  <si>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</si>
  <si>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</si>
  <si>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</si>
  <si>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</si>
  <si>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</si>
  <si>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</si>
  <si>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</si>
  <si>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</si>
  <si>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</si>
  <si>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</si>
  <si>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</si>
  <si>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</si>
  <si>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</si>
  <si>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</si>
  <si>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</si>
  <si>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</si>
  <si>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</si>
  <si>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</si>
  <si>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</si>
  <si>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</si>
  <si>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</si>
  <si>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</si>
  <si>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</si>
  <si>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</si>
  <si>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</si>
  <si>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</si>
  <si>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</si>
  <si>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</si>
  <si>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</si>
  <si>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</si>
  <si>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</si>
  <si>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</si>
  <si>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</si>
  <si>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</si>
  <si>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</si>
  <si>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</si>
  <si>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</si>
  <si>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</si>
  <si>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</si>
  <si>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</si>
  <si>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</si>
  <si>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</si>
  <si>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</si>
  <si>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</si>
  <si>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</si>
  <si>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</si>
  <si>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</si>
  <si>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</si>
  <si>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</si>
  <si>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</si>
  <si>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</si>
  <si>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</si>
  <si>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</si>
  <si>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</si>
  <si>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</si>
  <si>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</si>
  <si>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</si>
  <si>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</si>
  <si>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</si>
  <si>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</si>
  <si>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</si>
  <si>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</si>
  <si>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</si>
  <si>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</si>
  <si>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</si>
  <si>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</si>
  <si>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</si>
  <si>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</si>
  <si>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</si>
  <si>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</si>
  <si>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</si>
  <si>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</si>
  <si>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</si>
  <si>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</si>
  <si>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</si>
  <si>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</si>
  <si>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</si>
  <si>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</si>
  <si>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</si>
  <si>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</si>
  <si>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</si>
  <si>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</si>
  <si>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</si>
  <si>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</si>
  <si>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</si>
  <si>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</si>
  <si>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</si>
  <si>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</si>
  <si>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</si>
  <si>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</si>
  <si>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</si>
  <si>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</si>
  <si>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</si>
  <si>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</si>
  <si>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</si>
  <si>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</si>
  <si>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</si>
  <si>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</si>
  <si>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</si>
  <si>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</si>
  <si>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</si>
  <si>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</si>
  <si>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</si>
  <si>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</si>
  <si>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</si>
  <si>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</si>
  <si>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</si>
  <si>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</si>
  <si>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</si>
  <si>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</si>
  <si>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</si>
  <si>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</si>
  <si>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</si>
  <si>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</si>
  <si>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</si>
  <si>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</si>
  <si>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</si>
  <si>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</si>
  <si>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</si>
  <si>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</si>
  <si>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</si>
  <si>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</si>
  <si>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</si>
  <si>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</si>
  <si>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</si>
  <si>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</si>
  <si>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</si>
  <si>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</si>
  <si>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</si>
  <si>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</si>
  <si>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</si>
  <si>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</si>
  <si>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</si>
  <si>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</si>
  <si>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</si>
  <si>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</si>
  <si>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</si>
  <si>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</si>
  <si>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</si>
  <si>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</si>
  <si>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</si>
  <si>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</si>
  <si>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</si>
  <si>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</si>
  <si>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</si>
  <si>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</si>
  <si>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</si>
  <si>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</si>
  <si>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</si>
  <si>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</si>
  <si>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</si>
  <si>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</si>
  <si>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</si>
  <si>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</si>
  <si>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</si>
  <si>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</si>
  <si>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</si>
  <si>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</si>
  <si>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</si>
  <si>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</si>
  <si>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</si>
  <si>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</si>
  <si>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</si>
  <si>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</si>
  <si>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</si>
  <si>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</si>
  <si>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</si>
  <si>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</si>
  <si>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</si>
  <si>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</si>
  <si>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</si>
  <si>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</si>
  <si>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</si>
  <si>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</si>
  <si>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</si>
  <si>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</si>
  <si>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</si>
  <si>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</si>
  <si>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</si>
  <si>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</si>
  <si>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</si>
  <si>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</si>
  <si>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</si>
  <si>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</si>
  <si>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</si>
  <si>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</si>
  <si>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</si>
  <si>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</si>
  <si>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</si>
  <si>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</si>
  <si>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</si>
  <si>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</si>
  <si>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</si>
  <si>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</si>
  <si>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</si>
  <si>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</si>
  <si>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</si>
  <si>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</si>
  <si>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</si>
  <si>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</si>
  <si>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</si>
  <si>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</si>
  <si>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</si>
  <si>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</si>
  <si>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</si>
  <si>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</si>
  <si>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</si>
  <si>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</si>
  <si>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</si>
  <si>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</si>
  <si>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</si>
  <si>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</si>
  <si>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</si>
  <si>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</si>
  <si>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</si>
  <si>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</si>
  <si>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</si>
  <si>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</si>
  <si>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</si>
  <si>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</si>
  <si>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</si>
  <si>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</si>
  <si>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</si>
  <si>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</si>
  <si>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</si>
  <si>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</si>
  <si>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</si>
  <si>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</si>
  <si>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</si>
  <si>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</si>
  <si>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</si>
  <si>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</si>
  <si>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</si>
  <si>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</si>
  <si>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</si>
  <si>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</si>
  <si>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</si>
  <si>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</si>
  <si>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</si>
  <si>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</si>
  <si>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</si>
  <si>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</si>
  <si>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</si>
  <si>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</si>
  <si>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</si>
  <si>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</si>
  <si>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</si>
  <si>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</si>
  <si>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</si>
  <si>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</si>
  <si>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</si>
  <si>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</si>
  <si>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</si>
  <si>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</si>
  <si>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</si>
  <si>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</si>
  <si>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</si>
  <si>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</si>
  <si>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</si>
  <si>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</si>
  <si>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</si>
  <si>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</si>
  <si>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</si>
  <si>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</si>
  <si>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</si>
  <si>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</si>
  <si>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</si>
  <si>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</si>
  <si>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</si>
  <si>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</si>
  <si>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</si>
  <si>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</si>
  <si>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</si>
  <si>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</si>
  <si>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</si>
  <si>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</si>
  <si>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</si>
  <si>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</si>
  <si>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</si>
  <si>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</si>
  <si>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</si>
  <si>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</si>
  <si>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</si>
  <si>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</si>
  <si>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</si>
  <si>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</si>
  <si>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</si>
  <si>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</si>
  <si>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</si>
  <si>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</si>
  <si>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</si>
  <si>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</si>
  <si>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</si>
  <si>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</si>
  <si>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</si>
  <si>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</si>
  <si>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</si>
  <si>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</si>
  <si>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</si>
  <si>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</si>
  <si>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</si>
  <si>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</si>
  <si>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</si>
  <si>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</si>
  <si>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</si>
  <si>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</si>
  <si>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</si>
  <si>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</si>
  <si>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</si>
  <si>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</si>
  <si>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</si>
  <si>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</si>
  <si>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</si>
  <si>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</si>
  <si>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</si>
  <si>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</si>
  <si>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</si>
  <si>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</si>
  <si>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</si>
  <si>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</si>
  <si>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</si>
  <si>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</si>
  <si>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</si>
  <si>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</si>
  <si>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</si>
  <si>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</si>
  <si>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</si>
  <si>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</si>
  <si>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</si>
  <si>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</si>
  <si>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</si>
  <si>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</si>
  <si>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</si>
  <si>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</si>
  <si>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</si>
  <si>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</si>
  <si>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</si>
  <si>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</si>
  <si>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</si>
  <si>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</si>
  <si>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</si>
  <si>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</si>
  <si>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</si>
  <si>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</si>
  <si>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</si>
  <si>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</si>
  <si>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</si>
  <si>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</si>
  <si>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</si>
  <si>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</si>
  <si>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</si>
  <si>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</si>
  <si>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</si>
  <si>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</si>
  <si>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</si>
  <si>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</si>
  <si>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</si>
  <si>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</si>
  <si>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</si>
  <si>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</si>
  <si>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</si>
  <si>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</si>
  <si>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</si>
  <si>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</si>
  <si>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</si>
  <si>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</si>
  <si>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</si>
  <si>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</si>
  <si>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</si>
  <si>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</si>
  <si>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</si>
  <si>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</si>
  <si>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</si>
  <si>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</si>
  <si>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</si>
  <si>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</si>
  <si>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</si>
  <si>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</si>
  <si>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</si>
  <si>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</si>
  <si>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</si>
  <si>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</si>
  <si>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</si>
  <si>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</si>
  <si>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</si>
  <si>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</si>
  <si>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</si>
  <si>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</si>
  <si>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</si>
  <si>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</si>
  <si>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</si>
  <si>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</si>
  <si>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</si>
  <si>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</si>
  <si>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</si>
  <si>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</si>
  <si>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</si>
  <si>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</si>
  <si>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</si>
  <si>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</si>
  <si>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</si>
  <si>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</si>
  <si>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</si>
  <si>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</si>
  <si>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</si>
  <si>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</si>
  <si>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</si>
  <si>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</si>
  <si>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</si>
  <si>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</si>
  <si>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</si>
  <si>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</si>
  <si>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</si>
  <si>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</si>
  <si>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</si>
  <si>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</si>
  <si>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</si>
  <si>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</si>
  <si>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</si>
  <si>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</si>
  <si>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</si>
  <si>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</si>
  <si>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</si>
  <si>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</si>
  <si>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</si>
  <si>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</si>
  <si>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</si>
  <si>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</si>
  <si>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</si>
  <si>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</si>
  <si>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</si>
  <si>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</si>
  <si>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</si>
  <si>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</si>
  <si>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</si>
  <si>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</si>
  <si>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</si>
  <si>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</si>
  <si>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</si>
  <si>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</si>
  <si>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</si>
  <si>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</si>
  <si>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</si>
  <si>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</si>
  <si>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</si>
  <si>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</si>
  <si>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</si>
  <si>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</si>
  <si>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</si>
  <si>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</si>
  <si>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</si>
  <si>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</si>
  <si>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</si>
  <si>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</si>
  <si>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</si>
  <si>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</si>
  <si>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</si>
  <si>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</si>
  <si>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</si>
  <si>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</si>
  <si>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</si>
  <si>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</si>
  <si>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</si>
  <si>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</si>
  <si>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</si>
  <si>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</si>
  <si>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</si>
  <si>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</si>
  <si>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</si>
  <si>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</si>
  <si>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</si>
  <si>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</si>
  <si>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</si>
  <si>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</si>
  <si>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</si>
  <si>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</si>
  <si>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</si>
  <si>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</si>
  <si>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</si>
  <si>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</si>
  <si>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</si>
  <si>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</si>
  <si>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</si>
  <si>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</si>
  <si>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</si>
  <si>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</si>
  <si>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</si>
  <si>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</si>
  <si>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</si>
  <si>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</si>
  <si>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</si>
  <si>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</si>
  <si>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</si>
  <si>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</si>
  <si>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</si>
  <si>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</si>
  <si>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</si>
  <si>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</si>
  <si>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</si>
  <si>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</si>
  <si>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</si>
  <si>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</si>
  <si>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</si>
  <si>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</si>
  <si>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</si>
  <si>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</si>
  <si>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</si>
  <si>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</si>
  <si>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</si>
  <si>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</si>
  <si>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</si>
  <si>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</si>
  <si>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</si>
  <si>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</si>
  <si>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</si>
  <si>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</si>
  <si>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</si>
  <si>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</si>
  <si>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</si>
  <si>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</si>
  <si>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</si>
  <si>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</si>
  <si>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</si>
  <si>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</si>
  <si>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</si>
  <si>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</si>
  <si>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</si>
  <si>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</si>
  <si>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</si>
  <si>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</si>
  <si>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</si>
  <si>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</si>
  <si>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</si>
  <si>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</si>
  <si>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</si>
  <si>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</si>
  <si>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</si>
  <si>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</si>
  <si>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</si>
  <si>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</si>
  <si>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</si>
  <si>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</si>
  <si>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</si>
  <si>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</si>
  <si>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</si>
  <si>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</si>
  <si>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</si>
  <si>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</si>
  <si>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</si>
  <si>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</si>
  <si>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</si>
  <si>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</si>
  <si>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</si>
  <si>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</si>
  <si>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</si>
  <si>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</si>
  <si>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</si>
  <si>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</si>
  <si>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</si>
  <si>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</si>
  <si>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</si>
  <si>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</si>
  <si>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</si>
  <si>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</si>
  <si>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</si>
  <si>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</si>
  <si>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</si>
  <si>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</si>
  <si>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</si>
  <si>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</si>
  <si>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</si>
  <si>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</si>
  <si>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</si>
  <si>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</si>
  <si>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</si>
  <si>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</si>
  <si>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</si>
  <si>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</si>
  <si>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</si>
  <si>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</si>
  <si>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</si>
  <si>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</si>
  <si>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</si>
  <si>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</si>
  <si>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</si>
  <si>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</si>
  <si>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</si>
  <si>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</si>
  <si>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</si>
  <si>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</si>
  <si>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</si>
  <si>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</si>
  <si>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</si>
  <si>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</si>
  <si>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</si>
  <si>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</si>
  <si>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</si>
  <si>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</si>
  <si>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</si>
  <si>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</si>
  <si>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</si>
  <si>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</si>
  <si>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</si>
  <si>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</si>
  <si>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</si>
  <si>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</si>
  <si>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</si>
  <si>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</si>
  <si>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</si>
  <si>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</si>
  <si>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</si>
  <si>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</si>
  <si>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</si>
  <si>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</si>
  <si>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</si>
  <si>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</si>
  <si>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</si>
  <si>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</si>
  <si>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</si>
  <si>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</si>
  <si>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</si>
  <si>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</si>
  <si>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</si>
  <si>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</si>
  <si>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</si>
  <si>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</si>
  <si>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</si>
  <si>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</si>
  <si>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</si>
  <si>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</si>
  <si>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</si>
  <si>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</si>
  <si>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</si>
  <si>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</si>
  <si>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</si>
  <si>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</si>
  <si>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</si>
  <si>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</si>
  <si>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</si>
  <si>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</si>
  <si>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</si>
  <si>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</si>
  <si>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</si>
  <si>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</si>
  <si>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</si>
  <si>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</si>
  <si>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</si>
  <si>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</si>
  <si>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</si>
  <si>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</si>
  <si>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</si>
  <si>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</si>
  <si>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</si>
  <si>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</si>
  <si>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</si>
  <si>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</si>
  <si>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</si>
  <si>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</si>
  <si>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</si>
  <si>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</si>
  <si>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</si>
  <si>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</si>
  <si>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</si>
  <si>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</si>
  <si>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</si>
  <si>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</si>
  <si>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</si>
  <si>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</si>
  <si>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</si>
  <si>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</si>
  <si>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</si>
  <si>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</si>
  <si>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</si>
  <si>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</si>
  <si>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</si>
  <si>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</si>
  <si>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</si>
  <si>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</si>
  <si>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</si>
  <si>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</si>
  <si>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</si>
  <si>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</si>
  <si>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</si>
  <si>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</si>
  <si>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</si>
  <si>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</si>
  <si>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</si>
  <si>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</si>
  <si>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</si>
  <si>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</si>
  <si>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</si>
  <si>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</si>
  <si>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</si>
  <si>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</si>
  <si>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</si>
  <si>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</si>
  <si>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</si>
  <si>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</si>
  <si>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</si>
  <si>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</si>
  <si>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</si>
  <si>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</si>
  <si>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</si>
  <si>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</si>
  <si>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</si>
  <si>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</si>
  <si>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</si>
  <si>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</si>
  <si>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</si>
  <si>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</si>
  <si>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</si>
  <si>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</si>
  <si>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</si>
  <si>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</si>
  <si>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</si>
  <si>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</si>
  <si>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</si>
  <si>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</si>
  <si>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</si>
  <si>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</si>
  <si>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</si>
  <si>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</si>
  <si>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</si>
  <si>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</si>
  <si>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</si>
  <si>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</si>
  <si>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</si>
  <si>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</si>
  <si>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</si>
  <si>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</si>
  <si>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</si>
  <si>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</si>
  <si>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</si>
  <si>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</si>
  <si>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</si>
  <si>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</si>
  <si>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</si>
  <si>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</si>
  <si>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</si>
  <si>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</si>
  <si>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</si>
  <si>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</si>
  <si>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</si>
  <si>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</si>
  <si>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</si>
  <si>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</si>
  <si>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</si>
  <si>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</si>
  <si>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</si>
  <si>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</si>
  <si>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</si>
  <si>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</si>
  <si>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</si>
  <si>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</si>
  <si>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</si>
  <si>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</si>
  <si>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</si>
  <si>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</si>
  <si>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</si>
  <si>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</si>
  <si>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</si>
  <si>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</si>
  <si>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</si>
  <si>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</si>
  <si>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</si>
  <si>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</si>
  <si>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</si>
  <si>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</si>
  <si>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</si>
  <si>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</si>
  <si>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</si>
  <si>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</si>
  <si>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</si>
  <si>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</si>
  <si>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</si>
  <si>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</si>
  <si>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</si>
  <si>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</si>
  <si>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</si>
  <si>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</si>
  <si>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</si>
  <si>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</si>
  <si>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</si>
  <si>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</si>
  <si>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</si>
  <si>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</si>
  <si>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</si>
  <si>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</si>
  <si>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</si>
  <si>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</si>
  <si>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</si>
  <si>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</si>
  <si>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</si>
  <si>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</si>
  <si>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</si>
  <si>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</si>
  <si>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</si>
  <si>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</si>
  <si>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</si>
  <si>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</si>
  <si>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</si>
  <si>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</si>
  <si>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</si>
  <si>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</si>
  <si>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</si>
  <si>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</si>
  <si>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</si>
  <si>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</si>
  <si>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</si>
  <si>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</si>
  <si>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</si>
  <si>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</si>
  <si>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</si>
  <si>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</si>
  <si>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</si>
  <si>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</si>
  <si>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</si>
  <si>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</si>
  <si>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</si>
  <si>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</si>
  <si>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</si>
  <si>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</si>
  <si>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</si>
  <si>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</si>
  <si>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</si>
  <si>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</si>
  <si>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</si>
  <si>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</si>
  <si>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</si>
  <si>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</si>
  <si>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</si>
  <si>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</si>
  <si>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</si>
  <si>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</si>
  <si>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</si>
  <si>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</si>
  <si>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</si>
  <si>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</si>
  <si>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</si>
  <si>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</si>
  <si>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</si>
  <si>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</si>
  <si>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</si>
  <si>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</si>
  <si>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</si>
  <si>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</si>
  <si>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</si>
  <si>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</si>
  <si>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</si>
  <si>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</si>
  <si>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</si>
  <si>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</si>
  <si>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</si>
  <si>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</si>
  <si>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</si>
  <si>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</si>
  <si>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</si>
  <si>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</si>
  <si>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</si>
  <si>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</si>
  <si>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</si>
  <si>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</si>
  <si>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</si>
  <si>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</si>
  <si>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</si>
  <si>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</si>
  <si>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</si>
  <si>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</si>
  <si>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</si>
  <si>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</si>
  <si>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</si>
  <si>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</si>
  <si>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</si>
  <si>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</si>
  <si>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</si>
  <si>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</si>
  <si>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</si>
  <si>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</si>
  <si>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</si>
  <si>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</si>
  <si>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</si>
  <si>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</si>
  <si>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</si>
  <si>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</si>
  <si>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</si>
  <si>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</si>
  <si>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</si>
  <si>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</si>
  <si>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</si>
  <si>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</si>
  <si>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</si>
  <si>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</si>
  <si>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</si>
  <si>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</si>
  <si>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</si>
  <si>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</si>
  <si>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</si>
  <si>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</si>
  <si>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</si>
  <si>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</si>
  <si>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</si>
  <si>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</si>
  <si>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</si>
  <si>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</si>
  <si>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</si>
  <si>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</si>
  <si>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</si>
  <si>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</si>
  <si>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</si>
  <si>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</si>
  <si>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</si>
  <si>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</si>
  <si>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</si>
  <si>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</si>
  <si>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</si>
  <si>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</si>
  <si>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</si>
  <si>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</si>
  <si>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</si>
  <si>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</si>
  <si>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</si>
  <si>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</si>
  <si>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</si>
  <si>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</si>
  <si>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</si>
  <si>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</si>
  <si>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</si>
  <si>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</si>
  <si>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</si>
  <si>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</si>
  <si>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</si>
  <si>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</si>
  <si>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</si>
  <si>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</si>
  <si>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</si>
  <si>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</si>
  <si>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</si>
  <si>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</si>
  <si>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</si>
  <si>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</si>
  <si>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</si>
  <si>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</si>
  <si>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</si>
  <si>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</si>
  <si>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</si>
  <si>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</si>
  <si>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</si>
  <si>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</si>
  <si>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</si>
  <si>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</si>
  <si>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</si>
  <si>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</si>
  <si>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</si>
  <si>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</si>
  <si>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</si>
  <si>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</si>
  <si>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</si>
  <si>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</si>
  <si>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</si>
  <si>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</si>
  <si>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</si>
  <si>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</si>
  <si>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</si>
  <si>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</si>
  <si>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</si>
  <si>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</si>
  <si>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</si>
  <si>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</si>
  <si>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</si>
  <si>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</si>
  <si>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</si>
  <si>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</si>
  <si>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</si>
  <si>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</si>
  <si>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</si>
  <si>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</si>
  <si>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</si>
  <si>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</si>
  <si>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</si>
  <si>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</si>
  <si>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</si>
  <si>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</si>
  <si>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</si>
  <si>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</si>
  <si>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</si>
  <si>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</si>
  <si>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</si>
  <si>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</si>
  <si>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</si>
  <si>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</si>
  <si>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</si>
  <si>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</si>
  <si>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</si>
  <si>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</si>
  <si>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</si>
  <si>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</si>
  <si>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</si>
  <si>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</si>
  <si>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</si>
  <si>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</si>
  <si>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</si>
  <si>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</si>
  <si>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</si>
  <si>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</si>
  <si>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</si>
  <si>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</si>
  <si>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</si>
  <si>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</si>
  <si>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</si>
  <si>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</si>
  <si>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</si>
  <si>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</si>
  <si>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</si>
  <si>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</si>
  <si>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</si>
  <si>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</si>
  <si>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</si>
  <si>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</si>
  <si>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</si>
  <si>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</si>
  <si>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</si>
  <si>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</si>
  <si>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</si>
  <si>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</si>
  <si>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</si>
  <si>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</si>
  <si>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</si>
  <si>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</si>
  <si>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</si>
  <si>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</si>
  <si>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</si>
  <si>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</si>
  <si>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</si>
  <si>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</si>
  <si>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</si>
  <si>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</si>
  <si>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</si>
  <si>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</si>
  <si>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</si>
  <si>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</si>
  <si>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</si>
  <si>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</si>
  <si>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</si>
  <si>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</si>
  <si>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</si>
  <si>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</si>
  <si>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</si>
  <si>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</si>
  <si>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</si>
  <si>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</si>
  <si>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</si>
  <si>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</si>
  <si>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</si>
  <si>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</si>
  <si>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</si>
  <si>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</si>
  <si>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</si>
  <si>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</si>
  <si>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</si>
  <si>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</si>
  <si>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</si>
  <si>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</si>
  <si>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</si>
  <si>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</si>
  <si>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</si>
  <si>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</si>
  <si>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</si>
  <si>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</si>
  <si>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</si>
  <si>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</si>
  <si>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</si>
  <si>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</si>
  <si>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</si>
  <si>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</si>
  <si>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</si>
  <si>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</si>
  <si>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</si>
  <si>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</si>
  <si>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</si>
  <si>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</si>
  <si>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</si>
  <si>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</si>
  <si>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</si>
  <si>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</si>
  <si>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</si>
  <si>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</si>
  <si>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</si>
  <si>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</si>
  <si>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</si>
  <si>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</si>
  <si>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</si>
  <si>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</si>
  <si>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</si>
  <si>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</si>
  <si>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</si>
  <si>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</si>
  <si>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</si>
  <si>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</si>
  <si>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</si>
  <si>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</si>
  <si>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</si>
  <si>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</si>
  <si>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</si>
  <si>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</si>
  <si>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</si>
  <si>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</si>
  <si>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</si>
  <si>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</si>
  <si>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</si>
  <si>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</si>
  <si>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</si>
  <si>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</si>
  <si>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</si>
  <si>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</si>
  <si>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</si>
  <si>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</si>
  <si>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</si>
  <si>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</si>
  <si>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</si>
  <si>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</si>
  <si>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</si>
  <si>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</si>
  <si>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</si>
  <si>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</si>
  <si>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</si>
  <si>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</si>
  <si>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</si>
  <si>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</si>
  <si>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</si>
  <si>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</si>
  <si>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</si>
  <si>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</si>
  <si>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</si>
  <si>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</si>
  <si>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</si>
  <si>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</si>
  <si>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</si>
  <si>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</si>
  <si>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</si>
  <si>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</si>
  <si>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</si>
  <si>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</si>
  <si>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</si>
  <si>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</si>
  <si>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</si>
  <si>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</si>
  <si>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</si>
  <si>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</si>
  <si>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</si>
  <si>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</si>
  <si>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</si>
  <si>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</si>
  <si>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</si>
  <si>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</si>
  <si>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</si>
  <si>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</si>
  <si>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</si>
  <si>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</si>
  <si>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</si>
  <si>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</si>
  <si>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</si>
  <si>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</si>
  <si>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</si>
  <si>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</si>
  <si>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</si>
  <si>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</si>
  <si>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</si>
  <si>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</si>
  <si>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</si>
  <si>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</si>
  <si>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</si>
  <si>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</si>
  <si>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</si>
  <si>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</si>
  <si>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</si>
  <si>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</si>
  <si>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</si>
  <si>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</si>
  <si>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</si>
  <si>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</si>
  <si>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</si>
  <si>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</si>
  <si>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</si>
  <si>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</si>
  <si>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</si>
  <si>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</si>
  <si>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</si>
  <si>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</si>
  <si>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</si>
  <si>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</si>
  <si>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</si>
  <si>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</si>
  <si>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</si>
  <si>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</si>
  <si>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</si>
  <si>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</si>
  <si>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</si>
  <si>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</si>
  <si>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</si>
  <si>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</si>
  <si>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</si>
  <si>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</si>
  <si>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</si>
  <si>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</si>
  <si>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</si>
  <si>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</si>
  <si>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</si>
  <si>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</si>
  <si>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</si>
  <si>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</si>
  <si>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</si>
  <si>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</si>
  <si>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</si>
  <si>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</si>
  <si>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</si>
  <si>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</si>
  <si>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</si>
  <si>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</si>
  <si>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</si>
  <si>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</si>
  <si>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</si>
  <si>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</si>
  <si>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</si>
  <si>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</si>
  <si>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</si>
  <si>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</si>
  <si>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</si>
  <si>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</si>
  <si>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</si>
  <si>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</si>
  <si>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</si>
  <si>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</si>
  <si>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</si>
  <si>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</si>
  <si>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</si>
  <si>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</si>
  <si>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</si>
  <si>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</si>
  <si>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</si>
  <si>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</si>
  <si>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</si>
  <si>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</si>
  <si>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</si>
  <si>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</si>
  <si>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</si>
  <si>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</si>
  <si>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</si>
  <si>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</si>
  <si>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</si>
  <si>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</si>
  <si>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</si>
  <si>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</si>
  <si>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</si>
  <si>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</si>
  <si>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</si>
  <si>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</si>
  <si>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</si>
  <si>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</si>
  <si>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</si>
  <si>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</si>
  <si>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</si>
  <si>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</si>
  <si>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</si>
  <si>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</si>
  <si>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</si>
  <si>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</si>
  <si>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</si>
  <si>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</si>
  <si>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</si>
  <si>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</si>
  <si>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</si>
  <si>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</si>
  <si>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</si>
  <si>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</si>
  <si>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</si>
  <si>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</si>
  <si>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</si>
  <si>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</si>
  <si>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</si>
  <si>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</si>
  <si>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</si>
  <si>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</si>
  <si>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</si>
  <si>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</si>
  <si>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</si>
  <si>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</si>
  <si>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</si>
  <si>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</si>
  <si>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</si>
  <si>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</si>
  <si>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</si>
  <si>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</si>
  <si>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</si>
  <si>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</si>
  <si>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</si>
  <si>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</si>
  <si>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</si>
  <si>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</si>
  <si>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</si>
  <si>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</si>
  <si>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</si>
  <si>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</si>
  <si>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</si>
  <si>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</si>
  <si>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</si>
  <si>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</si>
  <si>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</si>
  <si>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</si>
  <si>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</si>
  <si>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</si>
  <si>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</si>
  <si>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</si>
  <si>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</si>
  <si>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</si>
  <si>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</si>
  <si>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</si>
  <si>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</si>
  <si>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</si>
  <si>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</si>
  <si>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</si>
  <si>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</si>
  <si>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</si>
  <si>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</si>
  <si>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</si>
  <si>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</si>
  <si>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</si>
  <si>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</si>
  <si>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</si>
  <si>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</si>
  <si>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</si>
  <si>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</si>
  <si>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</si>
  <si>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</si>
  <si>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</si>
  <si>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</si>
  <si>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</si>
  <si>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</si>
  <si>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</si>
  <si>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</si>
  <si>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</si>
  <si>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</si>
  <si>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</si>
  <si>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</si>
  <si>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</si>
  <si>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</si>
  <si>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</si>
  <si>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</si>
  <si>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</si>
  <si>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</si>
  <si>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</si>
  <si>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</si>
  <si>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</si>
  <si>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</si>
  <si>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</si>
  <si>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</si>
  <si>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</si>
  <si>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</si>
  <si>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</si>
  <si>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</si>
  <si>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</si>
  <si>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</si>
  <si>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</si>
  <si>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</si>
  <si>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</si>
  <si>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</si>
  <si>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</si>
  <si>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</si>
  <si>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</si>
  <si>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</si>
  <si>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</si>
  <si>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</si>
  <si>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</si>
  <si>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</si>
  <si>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</si>
  <si>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</si>
  <si>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</si>
  <si>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</si>
  <si>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</si>
  <si>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</si>
  <si>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</si>
  <si>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</si>
  <si>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</si>
  <si>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</si>
  <si>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</si>
  <si>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</si>
  <si>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</si>
  <si>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</si>
  <si>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</si>
  <si>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</si>
  <si>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</si>
  <si>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</si>
  <si>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</si>
  <si>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</si>
  <si>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</si>
  <si>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</si>
  <si>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</si>
  <si>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</si>
  <si>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</si>
  <si>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</si>
  <si>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</si>
  <si>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</si>
  <si>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</si>
  <si>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</si>
  <si>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</si>
  <si>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</si>
  <si>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</si>
  <si>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</si>
  <si>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</si>
  <si>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</si>
  <si>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</si>
  <si>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</si>
  <si>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</si>
  <si>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</si>
  <si>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</si>
  <si>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</si>
  <si>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</si>
  <si>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</si>
  <si>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</si>
  <si>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</si>
  <si>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</si>
  <si>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</si>
  <si>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</si>
  <si>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</si>
  <si>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</si>
  <si>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</si>
  <si>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</si>
  <si>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</si>
  <si>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</si>
  <si>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</si>
  <si>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</si>
  <si>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</si>
  <si>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</si>
  <si>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</si>
  <si>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</si>
  <si>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</si>
  <si>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</si>
  <si>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</si>
  <si>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</si>
  <si>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</si>
  <si>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</si>
  <si>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</si>
  <si>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</si>
  <si>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</si>
  <si>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</si>
  <si>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</si>
  <si>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</si>
  <si>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</si>
  <si>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</si>
  <si>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</si>
  <si>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</si>
  <si>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</si>
  <si>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</si>
  <si>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</si>
  <si>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</si>
  <si>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</si>
  <si>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</si>
  <si>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</si>
  <si>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</si>
  <si>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</si>
  <si>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</si>
  <si>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</si>
  <si>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</si>
  <si>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</si>
  <si>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</si>
  <si>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</si>
  <si>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</si>
  <si>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</si>
  <si>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</si>
  <si>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</si>
  <si>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</si>
  <si>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</si>
  <si>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</si>
  <si>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</si>
  <si>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</si>
  <si>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</si>
  <si>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</si>
  <si>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</si>
  <si>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</si>
  <si>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</si>
  <si>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</si>
  <si>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</si>
  <si>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</si>
  <si>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</si>
  <si>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</si>
  <si>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</si>
  <si>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</si>
  <si>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</si>
  <si>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</si>
  <si>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</si>
  <si>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</si>
  <si>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</si>
  <si>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</si>
  <si>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</si>
  <si>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</si>
  <si>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</si>
  <si>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</si>
  <si>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</si>
  <si>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</si>
  <si>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</si>
  <si>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</si>
  <si>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</si>
  <si>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</si>
  <si>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</si>
  <si>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</si>
  <si>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</si>
  <si>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</si>
  <si>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</si>
  <si>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</si>
  <si>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</si>
  <si>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</si>
  <si>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</si>
  <si>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</si>
  <si>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</si>
  <si>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</si>
  <si>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</si>
  <si>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</si>
  <si>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</si>
  <si>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</si>
  <si>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</si>
  <si>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</si>
  <si>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</si>
  <si>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</si>
  <si>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</si>
  <si>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</si>
  <si>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</si>
  <si>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</si>
  <si>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</si>
  <si>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</si>
  <si>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</si>
  <si>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</si>
  <si>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</si>
  <si>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</si>
  <si>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</si>
  <si>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</si>
  <si>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</si>
  <si>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</si>
  <si>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</si>
  <si>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</si>
  <si>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</si>
  <si>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</si>
  <si>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</si>
  <si>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</si>
  <si>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</si>
  <si>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</si>
  <si>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</si>
  <si>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</si>
  <si>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</si>
  <si>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</si>
  <si>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</si>
  <si>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</si>
  <si>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</si>
  <si>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</si>
  <si>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</si>
  <si>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</si>
  <si>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</si>
  <si>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</si>
  <si>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</si>
  <si>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</si>
  <si>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</si>
  <si>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</si>
  <si>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</si>
  <si>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</si>
  <si>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</si>
  <si>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</si>
  <si>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</si>
  <si>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</si>
  <si>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</si>
  <si>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</si>
  <si>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</si>
  <si>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</si>
  <si>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</si>
  <si>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</si>
  <si>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</si>
  <si>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</si>
  <si>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</si>
  <si>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</si>
  <si>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</si>
  <si>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</si>
  <si>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</si>
  <si>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</si>
  <si>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</si>
  <si>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</si>
  <si>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</si>
  <si>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</si>
  <si>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</si>
  <si>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</si>
  <si>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</si>
  <si>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</si>
  <si>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</si>
  <si>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</si>
  <si>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</si>
  <si>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</si>
  <si>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</si>
  <si>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</si>
  <si>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</si>
  <si>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</si>
  <si>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</si>
  <si>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</si>
  <si>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</si>
  <si>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</si>
  <si>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</si>
  <si>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</si>
  <si>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</si>
  <si>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</si>
  <si>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</si>
  <si>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</si>
  <si>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</si>
  <si>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</si>
  <si>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</si>
  <si>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</si>
  <si>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</si>
  <si>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</si>
  <si>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</si>
  <si>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</si>
  <si>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</si>
  <si>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</si>
  <si>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</si>
  <si>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</si>
  <si>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</si>
  <si>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</si>
  <si>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</si>
  <si>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</si>
  <si>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</si>
  <si>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</si>
  <si>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</si>
  <si>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</si>
  <si>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</si>
  <si>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</si>
  <si>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</si>
  <si>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</si>
  <si>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</si>
  <si>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</si>
  <si>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</si>
  <si>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</si>
  <si>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</si>
  <si>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</si>
  <si>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</si>
  <si>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</si>
  <si>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</si>
  <si>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</si>
  <si>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</si>
  <si>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</si>
  <si>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</si>
  <si>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</si>
  <si>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</si>
  <si>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</si>
  <si>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</si>
  <si>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</si>
  <si>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</si>
  <si>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</si>
  <si>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</si>
  <si>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</si>
  <si>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</si>
  <si>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</si>
  <si>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</si>
  <si>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</si>
  <si>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</si>
  <si>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</si>
  <si>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</si>
  <si>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</si>
  <si>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</si>
  <si>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</si>
  <si>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</si>
  <si>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</si>
  <si>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</si>
  <si>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</si>
  <si>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</si>
  <si>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</si>
  <si>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</si>
  <si>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</si>
  <si>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</si>
  <si>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</si>
  <si>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</si>
  <si>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</si>
  <si>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</si>
  <si>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</si>
  <si>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</si>
  <si>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</si>
  <si>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</si>
  <si>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</si>
  <si>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</si>
  <si>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</si>
  <si>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</si>
  <si>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</si>
  <si>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</si>
  <si>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</si>
  <si>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</si>
  <si>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</si>
  <si>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</si>
  <si>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</si>
  <si>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</si>
  <si>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</si>
  <si>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</si>
  <si>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</si>
  <si>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</si>
  <si>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</si>
  <si>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</si>
  <si>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</si>
  <si>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</si>
  <si>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</si>
  <si>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</si>
  <si>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</si>
  <si>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</si>
  <si>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</si>
  <si>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</si>
  <si>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</si>
  <si>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</si>
  <si>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</si>
  <si>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</si>
  <si>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</si>
  <si>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</si>
  <si>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</si>
  <si>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</si>
  <si>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</si>
  <si>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</si>
  <si>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</si>
  <si>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</si>
  <si>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</si>
  <si>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</si>
  <si>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</si>
  <si>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</si>
  <si>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</si>
  <si>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</si>
  <si>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</si>
  <si>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</si>
  <si>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</si>
  <si>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</si>
  <si>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</si>
  <si>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</si>
  <si>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</si>
  <si>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</si>
  <si>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</si>
  <si>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</si>
  <si>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</si>
  <si>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</si>
  <si>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</si>
  <si>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</si>
  <si>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</si>
  <si>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</si>
  <si>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</si>
  <si>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</si>
  <si>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</si>
  <si>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</si>
  <si>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</si>
  <si>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</si>
  <si>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</si>
  <si>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</si>
  <si>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</si>
  <si>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</si>
  <si>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</si>
  <si>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</si>
  <si>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</si>
  <si>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</si>
  <si>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</si>
  <si>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</si>
  <si>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</si>
  <si>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</si>
  <si>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</si>
  <si>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</si>
  <si>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</si>
  <si>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</si>
  <si>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</si>
  <si>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</si>
  <si>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</si>
  <si>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</si>
  <si>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</si>
  <si>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</si>
  <si>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</si>
  <si>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</si>
  <si>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</si>
  <si>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</si>
  <si>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</si>
  <si>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</si>
  <si>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</si>
  <si>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</si>
  <si>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</si>
  <si>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</si>
  <si>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</si>
  <si>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</si>
  <si>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</si>
  <si>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</si>
  <si>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</si>
  <si>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</si>
  <si>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</si>
  <si>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</si>
  <si>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</si>
  <si>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</si>
  <si>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</si>
  <si>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</si>
  <si>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</si>
  <si>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</si>
  <si>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</si>
  <si>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</si>
  <si>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</si>
  <si>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</si>
  <si>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</si>
  <si>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</si>
  <si>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</si>
  <si>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</si>
  <si>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</si>
  <si>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</si>
  <si>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</si>
  <si>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</si>
  <si>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</si>
  <si>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</si>
  <si>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</si>
  <si>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</si>
  <si>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</si>
  <si>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</si>
  <si>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</si>
  <si>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</si>
  <si>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</si>
  <si>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</si>
  <si>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</si>
  <si>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</si>
  <si>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</si>
  <si>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</si>
  <si>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</si>
  <si>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</si>
  <si>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</si>
  <si>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</si>
  <si>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</si>
  <si>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</si>
  <si>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</si>
  <si>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</si>
  <si>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</si>
  <si>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</si>
  <si>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</si>
  <si>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</si>
  <si>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</si>
  <si>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</si>
  <si>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</si>
  <si>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</si>
  <si>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</si>
  <si>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</si>
  <si>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</si>
  <si>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</si>
  <si>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</si>
  <si>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</si>
  <si>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</si>
  <si>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</si>
  <si>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</si>
  <si>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</si>
  <si>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</si>
  <si>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</si>
  <si>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</si>
  <si>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</si>
  <si>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</si>
  <si>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</si>
  <si>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</si>
  <si>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</si>
  <si>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</si>
  <si>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</si>
  <si>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</si>
  <si>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</si>
  <si>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</si>
  <si>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</si>
  <si>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</si>
  <si>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</si>
  <si>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</si>
  <si>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</si>
  <si>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</si>
  <si>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</si>
  <si>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</si>
  <si>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</si>
  <si>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</si>
  <si>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</si>
  <si>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</si>
  <si>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</si>
  <si>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</si>
  <si>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</si>
  <si>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</si>
  <si>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</si>
  <si>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</si>
  <si>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</si>
  <si>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</si>
  <si>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</si>
  <si>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</si>
  <si>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</si>
  <si>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</si>
  <si>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</si>
  <si>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</si>
  <si>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</si>
  <si>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</si>
  <si>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</si>
  <si>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</si>
  <si>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</si>
  <si>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</si>
  <si>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</si>
  <si>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</si>
  <si>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</si>
  <si>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</si>
  <si>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</si>
  <si>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</si>
  <si>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</si>
  <si>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</si>
  <si>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</si>
  <si>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</si>
  <si>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</si>
  <si>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</si>
  <si>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</si>
  <si>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</si>
  <si>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</si>
  <si>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</si>
  <si>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</si>
  <si>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</si>
  <si>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</si>
  <si>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</si>
  <si>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</si>
  <si>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</si>
  <si>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</si>
  <si>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</si>
  <si>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</si>
  <si>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</si>
  <si>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</si>
  <si>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</si>
  <si>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</si>
  <si>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</si>
  <si>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</si>
  <si>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</si>
  <si>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</si>
  <si>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</si>
  <si>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</si>
  <si>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</si>
  <si>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</si>
  <si>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</si>
  <si>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</si>
  <si>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</si>
  <si>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</si>
  <si>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</si>
  <si>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</si>
  <si>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</si>
  <si>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</si>
  <si>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</si>
  <si>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</si>
  <si>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</si>
  <si>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</si>
  <si>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</si>
  <si>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</si>
  <si>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</si>
  <si>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</si>
  <si>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</si>
  <si>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</si>
  <si>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</si>
  <si>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</si>
  <si>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</si>
  <si>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</si>
  <si>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</si>
  <si>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</si>
  <si>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</si>
  <si>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</si>
  <si>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</si>
  <si>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</si>
  <si>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</si>
  <si>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</si>
  <si>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</si>
  <si>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</si>
  <si>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</si>
  <si>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</si>
  <si>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</si>
  <si>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</si>
  <si>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</si>
  <si>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</si>
  <si>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</si>
  <si>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</si>
  <si>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</si>
  <si>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</si>
  <si>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</si>
  <si>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</si>
  <si>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</si>
  <si>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</si>
  <si>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</si>
  <si>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</si>
  <si>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</si>
  <si>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</si>
  <si>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</si>
  <si>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</si>
  <si>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</si>
  <si>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</si>
  <si>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</si>
  <si>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</si>
  <si>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</si>
  <si>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</si>
  <si>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</si>
  <si>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</si>
  <si>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</si>
  <si>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</si>
  <si>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</si>
  <si>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</si>
  <si>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</si>
  <si>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</si>
  <si>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</si>
  <si>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</si>
  <si>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</si>
  <si>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</si>
  <si>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</si>
  <si>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</si>
  <si>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</si>
  <si>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</si>
  <si>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</si>
  <si>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</si>
  <si>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</si>
  <si>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</si>
  <si>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</si>
  <si>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</si>
  <si>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</si>
  <si>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</si>
  <si>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</si>
  <si>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</si>
  <si>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</si>
  <si>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</si>
  <si>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</si>
  <si>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</si>
  <si>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</si>
  <si>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</si>
  <si>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</si>
  <si>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</si>
  <si>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</si>
  <si>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</si>
  <si>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</si>
  <si>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</si>
  <si>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</si>
  <si>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</si>
  <si>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</si>
  <si>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</si>
  <si>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</si>
  <si>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</si>
  <si>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</si>
  <si>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</si>
  <si>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</si>
  <si>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</si>
  <si>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</si>
  <si>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</si>
  <si>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</si>
  <si>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</si>
  <si>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</si>
  <si>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</si>
  <si>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</si>
  <si>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</si>
  <si>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</si>
  <si>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</si>
  <si>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</si>
  <si>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</si>
  <si>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</si>
  <si>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</si>
  <si>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</si>
  <si>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</si>
  <si>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</si>
  <si>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</si>
  <si>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</si>
  <si>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</si>
  <si>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</si>
  <si>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</si>
  <si>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</si>
  <si>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</si>
  <si>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</si>
  <si>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</si>
  <si>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</si>
  <si>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</si>
  <si>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</si>
  <si>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</si>
  <si>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</si>
  <si>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</si>
  <si>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</si>
  <si>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</si>
  <si>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</si>
  <si>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</si>
  <si>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</si>
  <si>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</si>
  <si>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</si>
  <si>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</si>
  <si>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</si>
  <si>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</si>
  <si>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</si>
  <si>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</si>
  <si>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</si>
  <si>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</si>
  <si>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</si>
  <si>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</si>
  <si>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</si>
  <si>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</si>
  <si>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</si>
  <si>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</si>
  <si>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</si>
  <si>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</si>
  <si>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</si>
  <si>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</si>
  <si>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</si>
  <si>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</si>
  <si>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</si>
  <si>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</si>
  <si>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</si>
  <si>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</si>
  <si>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</si>
  <si>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</si>
  <si>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</si>
  <si>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</si>
  <si>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</si>
  <si>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</si>
  <si>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</si>
  <si>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</si>
  <si>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</si>
  <si>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</si>
  <si>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</si>
  <si>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</si>
  <si>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</si>
  <si>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</si>
  <si>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</si>
  <si>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</si>
  <si>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</si>
  <si>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</si>
  <si>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</si>
  <si>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</si>
  <si>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</si>
  <si>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</si>
  <si>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</si>
  <si>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</si>
  <si>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</si>
  <si>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</si>
  <si>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</si>
  <si>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</si>
  <si>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</si>
  <si>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</si>
  <si>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</si>
  <si>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</si>
  <si>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</si>
  <si>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</si>
  <si>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</si>
  <si>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</si>
  <si>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</si>
  <si>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</si>
  <si>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</si>
  <si>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</si>
  <si>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</si>
  <si>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</si>
  <si>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</si>
  <si>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</si>
  <si>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</si>
  <si>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</si>
  <si>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</si>
  <si>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</si>
  <si>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</si>
  <si>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</si>
  <si>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</si>
  <si>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</si>
  <si>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</si>
  <si>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</si>
  <si>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</si>
  <si>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</si>
  <si>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</si>
  <si>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</si>
  <si>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</si>
  <si>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</si>
  <si>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</si>
  <si>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</si>
  <si>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</si>
  <si>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</si>
  <si>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</si>
  <si>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</si>
  <si>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</si>
  <si>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</si>
  <si>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</si>
  <si>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</si>
  <si>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</si>
  <si>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</si>
  <si>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</si>
  <si>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</si>
  <si>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</si>
  <si>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</si>
  <si>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</si>
  <si>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</si>
  <si>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</si>
  <si>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</si>
  <si>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</si>
  <si>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</si>
  <si>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</si>
  <si>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</si>
  <si>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</si>
  <si>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</si>
  <si>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</si>
  <si>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</si>
  <si>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</si>
  <si>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</si>
  <si>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</si>
  <si>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</si>
  <si>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</si>
  <si>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</si>
  <si>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</si>
  <si>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</si>
  <si>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</si>
  <si>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</si>
  <si>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</si>
  <si>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</si>
  <si>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</si>
  <si>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</si>
  <si>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</si>
  <si>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</si>
  <si>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</si>
  <si>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</si>
  <si>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</si>
  <si>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</si>
  <si>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</si>
  <si>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</si>
  <si>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</si>
  <si>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</si>
  <si>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</si>
  <si>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</si>
  <si>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</si>
  <si>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</si>
  <si>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</si>
  <si>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</si>
  <si>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</si>
  <si>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</si>
  <si>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</si>
  <si>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</si>
  <si>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</si>
  <si>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</si>
  <si>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</si>
  <si>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</si>
  <si>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</si>
  <si>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</si>
  <si>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</si>
  <si>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</si>
  <si>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</si>
  <si>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</si>
  <si>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</si>
  <si>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</si>
  <si>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</si>
  <si>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</si>
  <si>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</si>
  <si>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</si>
  <si>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</si>
  <si>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</si>
  <si>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</si>
  <si>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</si>
  <si>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</si>
  <si>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</si>
  <si>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</si>
  <si>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</si>
  <si>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</si>
  <si>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</si>
  <si>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</si>
  <si>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</si>
  <si>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</si>
  <si>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</si>
  <si>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</si>
  <si>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</si>
  <si>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</si>
  <si>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</si>
  <si>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</si>
  <si>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</si>
  <si>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</si>
  <si>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</si>
  <si>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</si>
  <si>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</si>
  <si>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</si>
  <si>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</si>
  <si>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</si>
  <si>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</si>
  <si>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</si>
  <si>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</si>
  <si>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</si>
  <si>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</si>
  <si>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</si>
  <si>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</si>
  <si>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</si>
  <si>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</si>
  <si>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</si>
  <si>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</si>
  <si>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</si>
  <si>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</si>
  <si>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</si>
  <si>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</si>
  <si>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</si>
  <si>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</si>
  <si>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</si>
  <si>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</si>
  <si>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</si>
  <si>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</si>
  <si>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</si>
  <si>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</si>
  <si>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</si>
  <si>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</si>
  <si>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</si>
  <si>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</si>
  <si>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</si>
  <si>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</si>
  <si>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</si>
  <si>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</si>
  <si>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</si>
  <si>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</si>
  <si>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</si>
  <si>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</si>
  <si>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</si>
  <si>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</si>
  <si>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</si>
  <si>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</si>
  <si>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</si>
  <si>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</si>
  <si>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</si>
  <si>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</si>
  <si>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</si>
  <si>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</si>
  <si>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</si>
  <si>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</si>
  <si>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</si>
  <si>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</si>
  <si>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</si>
  <si>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</si>
  <si>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</si>
  <si>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</si>
  <si>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</si>
  <si>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</si>
  <si>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</si>
  <si>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</si>
  <si>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</si>
  <si>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</si>
  <si>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</si>
  <si>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</si>
  <si>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</si>
  <si>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</si>
  <si>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</si>
  <si>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</si>
  <si>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</si>
  <si>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</si>
  <si>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</si>
  <si>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</si>
  <si>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</si>
  <si>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</si>
  <si>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</si>
  <si>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</si>
  <si>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</si>
  <si>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</si>
  <si>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</si>
  <si>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</si>
  <si>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</si>
  <si>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</si>
  <si>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</si>
  <si>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</si>
  <si>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</si>
  <si>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</si>
  <si>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</si>
  <si>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</si>
  <si>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</si>
  <si>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</si>
  <si>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</si>
  <si>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</si>
  <si>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</si>
  <si>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</si>
  <si>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</si>
  <si>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</si>
  <si>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</si>
  <si>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</si>
  <si>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</si>
  <si>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</si>
  <si>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</si>
  <si>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</si>
  <si>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</si>
  <si>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</si>
  <si>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</si>
  <si>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</si>
  <si>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</si>
  <si>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</si>
  <si>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</si>
  <si>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</si>
  <si>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</si>
  <si>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</si>
  <si>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</si>
  <si>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</si>
  <si>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</si>
  <si>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</si>
  <si>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</si>
  <si>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</si>
  <si>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</si>
  <si>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</si>
  <si>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</si>
  <si>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</si>
  <si>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</si>
  <si>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</si>
  <si>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</si>
  <si>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</si>
  <si>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</si>
  <si>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</si>
  <si>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</si>
  <si>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</si>
  <si>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</si>
  <si>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</si>
  <si>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</si>
  <si>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</si>
  <si>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</si>
  <si>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</si>
  <si>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</si>
  <si>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</si>
  <si>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</si>
  <si>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</si>
  <si>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</si>
  <si>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</si>
  <si>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</si>
  <si>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</si>
  <si>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</si>
  <si>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</si>
  <si>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</si>
  <si>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</si>
  <si>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</si>
  <si>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</si>
  <si>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</si>
  <si>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</si>
  <si>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</si>
  <si>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</si>
  <si>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</si>
  <si>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</si>
  <si>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</si>
  <si>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</si>
  <si>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</si>
  <si>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</si>
  <si>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</si>
  <si>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</si>
  <si>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</si>
  <si>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</si>
  <si>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</si>
  <si>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</si>
  <si>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</si>
  <si>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</si>
  <si>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</si>
  <si>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</si>
  <si>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</si>
  <si>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</si>
  <si>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</si>
  <si>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</si>
  <si>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</si>
  <si>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</si>
  <si>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</si>
  <si>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</si>
  <si>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</si>
  <si>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</si>
  <si>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</si>
  <si>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</si>
  <si>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</si>
  <si>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</si>
  <si>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</si>
  <si>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</si>
  <si>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</si>
  <si>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</si>
  <si>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</si>
  <si>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</si>
  <si>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</si>
  <si>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</si>
  <si>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</si>
  <si>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</si>
  <si>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</si>
  <si>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</si>
  <si>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</si>
  <si>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</si>
  <si>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</si>
  <si>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</si>
  <si>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</si>
  <si>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</si>
  <si>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</si>
  <si>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</si>
  <si>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</si>
  <si>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</si>
  <si>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</si>
  <si>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</si>
  <si>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</si>
  <si>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</si>
  <si>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</si>
  <si>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</si>
  <si>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</si>
  <si>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</si>
  <si>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</si>
  <si>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</si>
  <si>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</si>
  <si>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</si>
  <si>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</si>
  <si>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</si>
  <si>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</si>
  <si>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</si>
  <si>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</si>
  <si>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</si>
  <si>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</si>
  <si>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</si>
  <si>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</si>
  <si>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</si>
  <si>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</si>
  <si>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</si>
  <si>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</si>
  <si>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</si>
  <si>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</si>
  <si>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</si>
  <si>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</si>
  <si>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</si>
  <si>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</si>
  <si>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</si>
  <si>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</si>
  <si>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</si>
  <si>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</si>
  <si>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</si>
  <si>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</si>
  <si>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</si>
  <si>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</si>
  <si>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</si>
  <si>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</si>
  <si>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</si>
  <si>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</si>
  <si>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</si>
  <si>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</si>
  <si>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</si>
  <si>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</si>
  <si>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</si>
  <si>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</si>
  <si>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</si>
  <si>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</si>
  <si>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</si>
  <si>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</si>
  <si>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</si>
  <si>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</si>
  <si>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</si>
  <si>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</si>
  <si>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</si>
  <si>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</si>
  <si>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</si>
  <si>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</si>
  <si>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</si>
  <si>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</si>
  <si>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</si>
  <si>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</si>
  <si>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</si>
  <si>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</si>
  <si>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</si>
  <si>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</si>
  <si>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</si>
  <si>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</si>
  <si>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</si>
  <si>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</si>
  <si>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</si>
  <si>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</si>
  <si>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</si>
  <si>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</si>
  <si>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</si>
  <si>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</si>
  <si>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</si>
  <si>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</si>
  <si>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</si>
  <si>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</si>
  <si>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</si>
  <si>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</si>
  <si>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</si>
  <si>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</si>
  <si>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</si>
  <si>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</si>
  <si>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</si>
  <si>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</si>
  <si>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</si>
  <si>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</si>
  <si>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</si>
  <si>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</si>
  <si>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</si>
  <si>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</si>
  <si>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</si>
  <si>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</si>
  <si>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</si>
  <si>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</si>
  <si>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</si>
  <si>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</si>
  <si>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</si>
  <si>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</si>
  <si>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</si>
  <si>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</si>
  <si>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</si>
  <si>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</si>
  <si>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</si>
  <si>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</si>
  <si>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</si>
  <si>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</si>
  <si>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</si>
  <si>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</si>
  <si>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</si>
  <si>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</si>
  <si>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</si>
  <si>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</si>
  <si>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</si>
  <si>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</si>
  <si>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</si>
  <si>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</si>
  <si>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</si>
  <si>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</si>
  <si>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</si>
  <si>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</si>
  <si>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</si>
  <si>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</si>
  <si>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</si>
  <si>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</si>
  <si>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</si>
  <si>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</si>
  <si>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</si>
  <si>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</si>
  <si>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</si>
  <si>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</si>
  <si>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</si>
  <si>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</si>
  <si>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</si>
  <si>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</si>
  <si>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</si>
  <si>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</si>
  <si>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</si>
  <si>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</si>
  <si>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</si>
  <si>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</si>
  <si>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</si>
  <si>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</si>
  <si>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</si>
  <si>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</si>
  <si>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</si>
  <si>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</si>
  <si>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</si>
  <si>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</si>
  <si>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</si>
  <si>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</si>
  <si>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</si>
  <si>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</si>
  <si>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</si>
  <si>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</si>
  <si>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</si>
  <si>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</si>
  <si>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</si>
  <si>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</si>
  <si>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</si>
  <si>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</si>
  <si>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</si>
  <si>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</si>
  <si>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</si>
  <si>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</si>
  <si>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</si>
  <si>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</si>
  <si>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</si>
  <si>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</si>
  <si>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</si>
  <si>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</si>
  <si>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</si>
  <si>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</si>
  <si>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</si>
  <si>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</si>
  <si>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</si>
  <si>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</si>
  <si>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</si>
  <si>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</si>
  <si>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</si>
  <si>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</si>
  <si>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</si>
  <si>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</si>
  <si>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</si>
  <si>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</si>
  <si>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</si>
  <si>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</si>
  <si>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</si>
  <si>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</si>
  <si>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</si>
  <si>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</si>
  <si>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</si>
  <si>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</si>
  <si>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</si>
  <si>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</si>
  <si>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</si>
  <si>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</si>
  <si>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</si>
  <si>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</si>
  <si>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</si>
  <si>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</si>
  <si>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</si>
  <si>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</si>
  <si>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</si>
  <si>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</si>
  <si>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</si>
  <si>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</si>
  <si>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</si>
  <si>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</si>
  <si>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</si>
  <si>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</si>
  <si>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</si>
  <si>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</si>
  <si>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</si>
  <si>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</si>
  <si>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</si>
  <si>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</si>
  <si>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</si>
  <si>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</si>
  <si>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</si>
  <si>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</si>
  <si>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</si>
  <si>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</si>
  <si>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</si>
  <si>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</si>
  <si>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</si>
  <si>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</si>
  <si>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</si>
  <si>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</si>
  <si>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</si>
  <si>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</si>
  <si>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</si>
  <si>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</si>
  <si>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</si>
  <si>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</si>
  <si>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</si>
  <si>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</si>
  <si>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</si>
  <si>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</si>
  <si>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</si>
  <si>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</si>
  <si>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</si>
  <si>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</si>
  <si>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</si>
  <si>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</si>
  <si>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</si>
  <si>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</si>
  <si>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</si>
  <si>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</si>
  <si>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</si>
  <si>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</si>
  <si>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</si>
  <si>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</si>
  <si>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</si>
  <si>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</si>
  <si>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</si>
  <si>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</si>
  <si>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</si>
  <si>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</si>
  <si>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</si>
  <si>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</si>
  <si>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</si>
  <si>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</si>
  <si>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</si>
  <si>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</si>
  <si>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</si>
  <si>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</si>
  <si>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</si>
  <si>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</si>
  <si>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</si>
  <si>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</si>
  <si>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</si>
  <si>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</si>
  <si>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</si>
  <si>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</si>
  <si>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</si>
  <si>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</si>
  <si>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</si>
  <si>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</si>
  <si>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</si>
  <si>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</si>
  <si>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</si>
  <si>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</si>
  <si>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</si>
  <si>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</si>
  <si>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</si>
  <si>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</si>
  <si>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</si>
  <si>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</si>
  <si>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</si>
  <si>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</si>
  <si>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</si>
  <si>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</si>
  <si>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</si>
  <si>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</si>
  <si>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</si>
  <si>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</si>
  <si>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</si>
  <si>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</si>
  <si>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</si>
  <si>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</si>
  <si>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</si>
  <si>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</si>
  <si>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</si>
  <si>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</si>
  <si>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</si>
  <si>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</si>
  <si>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</si>
  <si>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</si>
  <si>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</si>
  <si>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</si>
  <si>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</si>
  <si>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</si>
  <si>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</si>
  <si>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</si>
  <si>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</si>
  <si>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</si>
  <si>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</si>
  <si>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</si>
  <si>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</si>
  <si>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</si>
  <si>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</si>
  <si>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</si>
  <si>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</si>
  <si>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</si>
  <si>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</si>
  <si>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</si>
  <si>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</si>
  <si>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</si>
  <si>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</si>
  <si>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</si>
  <si>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</si>
  <si>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</si>
  <si>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</si>
  <si>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</si>
  <si>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</si>
  <si>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</si>
  <si>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</si>
  <si>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</si>
  <si>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</si>
  <si>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</si>
  <si>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</si>
  <si>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</si>
  <si>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</si>
  <si>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</si>
  <si>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</si>
  <si>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</si>
  <si>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</si>
  <si>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</si>
  <si>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</si>
  <si>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</si>
  <si>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</si>
  <si>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</si>
  <si>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</si>
  <si>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</si>
  <si>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</si>
  <si>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</si>
  <si>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</si>
  <si>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</si>
  <si>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</si>
  <si>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</si>
  <si>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</si>
  <si>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</si>
  <si>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</si>
  <si>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</si>
  <si>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</si>
  <si>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</si>
  <si>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</si>
  <si>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</si>
  <si>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</si>
  <si>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</si>
  <si>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</si>
  <si>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</si>
  <si>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</si>
  <si>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</si>
  <si>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</si>
  <si>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</si>
  <si>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</si>
  <si>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</si>
  <si>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</si>
  <si>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</si>
  <si>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</si>
  <si>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</si>
  <si>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</si>
  <si>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</si>
  <si>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</si>
  <si>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</si>
  <si>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</si>
  <si>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</si>
  <si>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</si>
  <si>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</si>
  <si>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</si>
  <si>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</si>
  <si>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</si>
  <si>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</si>
  <si>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</si>
  <si>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</si>
  <si>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</si>
  <si>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</si>
  <si>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</si>
  <si>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</si>
  <si>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</si>
  <si>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</si>
  <si>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</si>
  <si>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</si>
  <si>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</si>
  <si>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</si>
  <si>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</si>
  <si>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</si>
  <si>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</si>
  <si>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</si>
  <si>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</si>
  <si>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</si>
  <si>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</si>
  <si>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</si>
  <si>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</si>
  <si>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</si>
  <si>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</si>
  <si>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</si>
  <si>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</si>
  <si>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</si>
  <si>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</si>
  <si>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</si>
  <si>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</si>
  <si>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</si>
  <si>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</si>
  <si>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</si>
  <si>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</si>
  <si>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</si>
  <si>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</si>
  <si>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</si>
  <si>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</si>
  <si>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</si>
  <si>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</si>
  <si>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</si>
  <si>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</si>
  <si>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</si>
  <si>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</si>
  <si>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</si>
  <si>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</si>
  <si>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</si>
  <si>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</si>
  <si>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</si>
  <si>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</si>
  <si>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</si>
  <si>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</si>
  <si>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</si>
  <si>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</si>
  <si>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</si>
  <si>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</si>
  <si>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</si>
  <si>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</si>
  <si>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</si>
  <si>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</si>
  <si>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</si>
  <si>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</si>
  <si>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</si>
  <si>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</si>
  <si>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</si>
  <si>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</si>
  <si>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</si>
  <si>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</si>
  <si>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</si>
  <si>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</si>
  <si>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</si>
  <si>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</si>
  <si>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</si>
  <si>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</si>
  <si>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</si>
  <si>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</si>
  <si>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</si>
  <si>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</si>
  <si>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</si>
  <si>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</si>
  <si>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</si>
  <si>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</si>
  <si>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</si>
  <si>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</si>
  <si>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</si>
  <si>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</si>
  <si>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</si>
  <si>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</si>
  <si>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</si>
  <si>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</si>
  <si>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</si>
  <si>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</si>
  <si>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</si>
  <si>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</si>
  <si>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</si>
  <si>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</si>
  <si>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</si>
  <si>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</si>
  <si>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</si>
  <si>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</si>
  <si>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</si>
  <si>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</si>
  <si>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</si>
  <si>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</si>
  <si>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</si>
  <si>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</si>
  <si>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</si>
  <si>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</si>
  <si>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</si>
  <si>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</si>
  <si>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</si>
  <si>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</si>
  <si>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</si>
  <si>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</si>
  <si>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</si>
  <si>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</si>
  <si>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</si>
  <si>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</si>
  <si>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</si>
  <si>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</si>
  <si>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</si>
  <si>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</si>
  <si>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</si>
  <si>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</si>
  <si>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</si>
  <si>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</si>
  <si>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</si>
  <si>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</si>
  <si>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</si>
  <si>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</si>
  <si>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</si>
  <si>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</si>
  <si>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</si>
  <si>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</si>
  <si>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</si>
  <si>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</si>
  <si>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</si>
  <si>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</si>
  <si>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</si>
  <si>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</si>
  <si>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</si>
  <si>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</si>
  <si>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</si>
  <si>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</si>
  <si>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</si>
  <si>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</si>
  <si>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</si>
  <si>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</si>
  <si>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</si>
  <si>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</si>
  <si>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</si>
  <si>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</si>
  <si>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</si>
  <si>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</si>
  <si>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</si>
  <si>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</si>
  <si>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</si>
  <si>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</si>
  <si>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</si>
  <si>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</si>
  <si>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</si>
  <si>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</si>
  <si>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</si>
  <si>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</si>
  <si>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</si>
  <si>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</si>
  <si>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</si>
  <si>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</si>
  <si>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</si>
  <si>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</si>
  <si>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</si>
  <si>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</si>
  <si>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</si>
  <si>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</si>
  <si>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</si>
  <si>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</si>
  <si>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</si>
  <si>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</si>
  <si>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</si>
  <si>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</si>
  <si>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</si>
  <si>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</si>
  <si>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</si>
  <si>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</si>
  <si>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</si>
  <si>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</si>
  <si>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</si>
  <si>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</si>
  <si>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</si>
  <si>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</si>
  <si>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</si>
  <si>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</si>
  <si>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</si>
  <si>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</si>
  <si>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</si>
  <si>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</si>
  <si>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</si>
  <si>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</si>
  <si>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</si>
  <si>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</si>
  <si>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</si>
  <si>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</si>
  <si>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</si>
  <si>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</si>
  <si>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</si>
  <si>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</si>
  <si>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</si>
  <si>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</si>
  <si>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</si>
  <si>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</si>
  <si>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</si>
  <si>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</si>
  <si>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</si>
  <si>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</si>
  <si>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</si>
  <si>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</si>
  <si>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</si>
  <si>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</si>
  <si>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</si>
  <si>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</si>
  <si>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</si>
  <si>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</si>
  <si>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</si>
  <si>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</si>
  <si>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</si>
  <si>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</si>
  <si>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</si>
  <si>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</si>
  <si>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</si>
  <si>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</si>
  <si>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</si>
  <si>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</si>
  <si>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</si>
  <si>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</si>
  <si>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</si>
  <si>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</si>
  <si>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</si>
  <si>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</si>
  <si>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</si>
  <si>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</si>
  <si>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</si>
  <si>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</si>
  <si>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</si>
  <si>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</si>
  <si>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</si>
  <si>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</si>
  <si>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</si>
  <si>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</si>
  <si>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</si>
  <si>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</si>
  <si>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</si>
  <si>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</si>
  <si>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</si>
  <si>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</si>
  <si>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</si>
  <si>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</si>
  <si>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</si>
  <si>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</si>
  <si>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</si>
  <si>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</si>
  <si>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</si>
  <si>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</si>
  <si>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</si>
  <si>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</si>
  <si>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</si>
  <si>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</si>
  <si>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</si>
  <si>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</si>
  <si>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</si>
  <si>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</si>
  <si>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</si>
  <si>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</si>
  <si>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</si>
  <si>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</si>
  <si>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</si>
  <si>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</si>
  <si>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</si>
  <si>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</si>
  <si>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</si>
  <si>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</si>
  <si>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</si>
  <si>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</si>
  <si>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</si>
  <si>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</si>
  <si>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</si>
  <si>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</si>
  <si>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</si>
  <si>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</si>
  <si>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</si>
  <si>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</si>
  <si>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</si>
  <si>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</si>
  <si>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</si>
  <si>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</si>
  <si>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</si>
  <si>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</si>
  <si>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</si>
  <si>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</si>
  <si>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</si>
  <si>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</si>
  <si>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</si>
  <si>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</si>
  <si>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</si>
  <si>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</si>
  <si>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</si>
  <si>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</si>
  <si>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</si>
  <si>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</si>
  <si>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</si>
  <si>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</si>
  <si>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</si>
  <si>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</si>
  <si>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</si>
  <si>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</si>
  <si>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</si>
  <si>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</si>
  <si>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</si>
  <si>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</si>
  <si>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</si>
  <si>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</si>
  <si>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</si>
  <si>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</si>
  <si>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</si>
  <si>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</si>
  <si>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</si>
  <si>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</si>
  <si>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</si>
  <si>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</si>
  <si>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</si>
  <si>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</si>
  <si>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</si>
  <si>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</si>
  <si>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</si>
  <si>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</si>
  <si>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</si>
  <si>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</si>
  <si>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</si>
  <si>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</si>
  <si>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</si>
  <si>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</si>
  <si>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</si>
  <si>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</si>
  <si>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</si>
  <si>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</si>
  <si>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</si>
  <si>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</si>
  <si>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</si>
  <si>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</si>
  <si>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</si>
  <si>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</si>
  <si>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</si>
  <si>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</si>
  <si>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</si>
  <si>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</si>
  <si>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</si>
  <si>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</si>
  <si>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</si>
  <si>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</si>
  <si>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</si>
  <si>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</si>
  <si>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</si>
  <si>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</si>
  <si>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</si>
  <si>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</si>
  <si>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</si>
  <si>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</si>
  <si>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</si>
  <si>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</si>
  <si>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</si>
  <si>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</si>
  <si>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</si>
  <si>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</si>
  <si>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</si>
  <si>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</si>
  <si>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</si>
  <si>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</si>
  <si>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</si>
  <si>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</si>
  <si>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</si>
  <si>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</si>
  <si>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</si>
  <si>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</si>
  <si>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</si>
  <si>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</si>
  <si>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</si>
  <si>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</si>
  <si>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</si>
  <si>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</si>
  <si>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</si>
  <si>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</si>
  <si>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</si>
  <si>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</si>
  <si>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</si>
  <si>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</si>
  <si>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</si>
  <si>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</si>
  <si>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</si>
  <si>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</si>
  <si>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</si>
  <si>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</si>
  <si>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</si>
  <si>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</si>
  <si>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</si>
  <si>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</si>
  <si>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</si>
  <si>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</si>
  <si>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</si>
  <si>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</si>
  <si>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</si>
  <si>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</si>
  <si>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</si>
  <si>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</si>
  <si>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</si>
  <si>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</si>
  <si>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</si>
  <si>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</si>
  <si>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</si>
  <si>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</si>
  <si>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</si>
  <si>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</si>
  <si>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</si>
  <si>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</si>
  <si>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</si>
  <si>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</si>
  <si>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</si>
  <si>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</si>
  <si>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</si>
  <si>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</si>
  <si>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</si>
  <si>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</si>
  <si>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</si>
  <si>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</si>
  <si>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</si>
  <si>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</si>
  <si>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</si>
  <si>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</si>
  <si>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</si>
  <si>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</si>
  <si>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</si>
  <si>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</si>
  <si>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</si>
  <si>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</si>
  <si>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</si>
  <si>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</si>
  <si>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</si>
  <si>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</si>
  <si>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</si>
  <si>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</si>
  <si>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</si>
  <si>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</si>
  <si>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</si>
  <si>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</si>
  <si>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</si>
  <si>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</si>
  <si>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</si>
  <si>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</si>
  <si>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</si>
  <si>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</si>
  <si>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</si>
  <si>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</si>
  <si>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</si>
  <si>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</si>
  <si>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</si>
  <si>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</si>
  <si>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</si>
  <si>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</si>
  <si>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</si>
  <si>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</si>
  <si>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</si>
  <si>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</si>
  <si>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</si>
  <si>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</si>
  <si>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</si>
  <si>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</si>
  <si>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</si>
  <si>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</si>
  <si>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</si>
  <si>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</si>
  <si>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</si>
  <si>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</si>
  <si>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</si>
  <si>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</si>
  <si>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</si>
  <si>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</si>
  <si>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</si>
  <si>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</si>
  <si>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</si>
  <si>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</si>
  <si>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</si>
  <si>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</si>
  <si>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</si>
  <si>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</si>
  <si>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</si>
  <si>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</si>
  <si>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</si>
  <si>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</si>
  <si>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</si>
  <si>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</si>
  <si>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</si>
  <si>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</si>
  <si>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</si>
  <si>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</si>
  <si>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</si>
  <si>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</si>
  <si>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</si>
  <si>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</si>
  <si>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</si>
  <si>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</si>
  <si>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</si>
  <si>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</si>
  <si>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</si>
  <si>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</si>
  <si>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</si>
  <si>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</si>
  <si>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</si>
  <si>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</si>
  <si>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</si>
  <si>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</si>
  <si>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</si>
  <si>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</si>
  <si>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</si>
  <si>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</si>
  <si>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</si>
  <si>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</si>
  <si>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</si>
  <si>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</si>
  <si>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</si>
  <si>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</si>
  <si>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</si>
  <si>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</si>
  <si>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</si>
  <si>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</si>
  <si>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</si>
  <si>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</si>
  <si>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</si>
  <si>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</si>
  <si>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</si>
  <si>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</si>
  <si>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</si>
  <si>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</si>
  <si>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</si>
  <si>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</si>
  <si>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</si>
  <si>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</si>
  <si>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</si>
  <si>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</si>
  <si>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</si>
  <si>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</si>
  <si>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</si>
  <si>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</si>
  <si>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</si>
  <si>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</si>
  <si>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</si>
  <si>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</si>
  <si>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</si>
  <si>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</si>
  <si>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</si>
  <si>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</si>
  <si>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</si>
  <si>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</si>
  <si>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</si>
  <si>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</si>
  <si>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</si>
  <si>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</si>
  <si>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</si>
  <si>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</si>
  <si>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</si>
  <si>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</si>
  <si>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</si>
  <si>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</si>
  <si>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</si>
  <si>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</si>
  <si>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</si>
  <si>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</si>
  <si>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</si>
  <si>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</si>
  <si>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</si>
  <si>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</si>
  <si>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</si>
  <si>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</si>
  <si>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</si>
  <si>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</si>
  <si>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</si>
  <si>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</si>
  <si>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</si>
  <si>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</si>
  <si>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</si>
  <si>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</si>
  <si>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</si>
  <si>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</si>
  <si>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</si>
  <si>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</si>
  <si>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</si>
  <si>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</si>
  <si>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</si>
  <si>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</si>
  <si>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</si>
  <si>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</si>
  <si>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</si>
  <si>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</si>
  <si>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</si>
  <si>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</si>
  <si>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</si>
  <si>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</si>
  <si>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</si>
  <si>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</si>
  <si>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</si>
  <si>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</si>
  <si>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</si>
  <si>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</si>
  <si>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</si>
  <si>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</si>
  <si>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</si>
  <si>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</si>
  <si>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</si>
  <si>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</si>
  <si>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</si>
  <si>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</si>
  <si>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</si>
  <si>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</si>
  <si>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</si>
  <si>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</si>
  <si>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</si>
  <si>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</si>
  <si>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</si>
  <si>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</si>
  <si>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</si>
  <si>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</si>
  <si>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</si>
  <si>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</si>
  <si>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</si>
  <si>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</si>
  <si>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</si>
  <si>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</si>
  <si>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</si>
  <si>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</si>
  <si>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</si>
  <si>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</si>
  <si>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</si>
  <si>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</si>
  <si>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</si>
  <si>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</si>
  <si>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</si>
  <si>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</si>
  <si>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</si>
  <si>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</si>
  <si>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</si>
  <si>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</si>
  <si>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</si>
  <si>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</si>
  <si>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</si>
  <si>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</si>
  <si>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</si>
  <si>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</si>
  <si>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</si>
  <si>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</si>
  <si>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</si>
  <si>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</si>
  <si>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</si>
  <si>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</si>
  <si>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</si>
  <si>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</si>
  <si>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</si>
  <si>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</si>
  <si>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</si>
  <si>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</si>
  <si>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</si>
  <si>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</si>
  <si>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</si>
  <si>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</si>
  <si>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</si>
  <si>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</si>
  <si>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</si>
  <si>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</si>
  <si>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</si>
  <si>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</si>
  <si>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</si>
  <si>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</si>
  <si>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</si>
  <si>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</si>
  <si>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</si>
  <si>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</si>
  <si>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</si>
  <si>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</si>
  <si>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</si>
  <si>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</si>
  <si>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</si>
  <si>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</si>
  <si>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</si>
  <si>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</si>
  <si>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</si>
  <si>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</si>
  <si>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</si>
  <si>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</si>
  <si>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</si>
  <si>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</si>
  <si>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</si>
  <si>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</si>
  <si>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</si>
  <si>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</si>
  <si>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</si>
  <si>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</si>
  <si>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</si>
  <si>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</si>
  <si>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</si>
  <si>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</si>
  <si>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</si>
  <si>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</si>
  <si>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</si>
  <si>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</si>
  <si>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</si>
  <si>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</si>
  <si>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</si>
  <si>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</si>
  <si>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</si>
  <si>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</si>
  <si>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</si>
  <si>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</si>
  <si>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</si>
  <si>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</si>
  <si>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</si>
  <si>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</si>
  <si>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</si>
  <si>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</si>
  <si>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</si>
  <si>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</si>
  <si>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</si>
  <si>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</si>
  <si>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</si>
  <si>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</si>
  <si>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</si>
  <si>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</si>
  <si>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</si>
  <si>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</si>
  <si>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</si>
  <si>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</si>
  <si>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</si>
  <si>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</si>
  <si>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</si>
  <si>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</si>
  <si>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</si>
  <si>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</si>
  <si>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</si>
  <si>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</si>
  <si>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</si>
  <si>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</si>
  <si>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</si>
  <si>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</si>
  <si>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</si>
  <si>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</si>
  <si>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</si>
  <si>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</si>
  <si>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</si>
  <si>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</si>
  <si>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</si>
  <si>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</si>
  <si>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</si>
  <si>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</si>
  <si>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</si>
  <si>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</si>
  <si>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</si>
  <si>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</si>
  <si>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</si>
  <si>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</si>
  <si>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</si>
  <si>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</si>
  <si>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</si>
  <si>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</si>
  <si>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</si>
  <si>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</si>
  <si>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</si>
  <si>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</si>
  <si>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</si>
  <si>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</si>
  <si>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</si>
  <si>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</si>
  <si>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</si>
  <si>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</si>
  <si>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</si>
  <si>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</si>
  <si>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</si>
  <si>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</si>
  <si>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</si>
  <si>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</si>
  <si>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</si>
  <si>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</si>
  <si>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</si>
  <si>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</si>
  <si>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</si>
  <si>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</si>
  <si>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</si>
  <si>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</si>
  <si>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</si>
  <si>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</si>
  <si>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</si>
  <si>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</si>
  <si>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</si>
  <si>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</si>
  <si>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</si>
  <si>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</si>
  <si>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</si>
  <si>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</si>
  <si>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</si>
  <si>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</si>
  <si>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</si>
  <si>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</si>
  <si>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</si>
  <si>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</si>
  <si>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</si>
  <si>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</si>
  <si>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</si>
  <si>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</si>
  <si>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</si>
  <si>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</si>
  <si>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</si>
  <si>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</si>
  <si>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</si>
  <si>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</si>
  <si>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</si>
  <si>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</si>
  <si>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</si>
  <si>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</si>
  <si>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</si>
  <si>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</si>
  <si>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</si>
  <si>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</si>
  <si>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</si>
  <si>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</si>
  <si>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</si>
  <si>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</si>
  <si>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</si>
  <si>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</si>
  <si>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</si>
  <si>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</si>
  <si>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</si>
  <si>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</si>
  <si>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</si>
  <si>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</si>
  <si>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</si>
  <si>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</si>
  <si>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</si>
  <si>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</si>
  <si>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</si>
  <si>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</si>
  <si>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</si>
  <si>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</si>
  <si>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</si>
  <si>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</si>
  <si>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</si>
  <si>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</si>
  <si>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</si>
  <si>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</si>
  <si>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</si>
  <si>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</si>
  <si>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</si>
  <si>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</si>
  <si>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</si>
  <si>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</si>
  <si>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</si>
  <si>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</si>
  <si>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</si>
  <si>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</si>
  <si>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</si>
  <si>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</si>
  <si>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</si>
  <si>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</si>
  <si>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</si>
  <si>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</si>
  <si>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</si>
  <si>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</si>
  <si>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</si>
  <si>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</si>
  <si>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</si>
  <si>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</si>
  <si>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</si>
  <si>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</si>
  <si>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</si>
  <si>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</si>
  <si>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</si>
  <si>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</si>
  <si>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</si>
  <si>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</si>
  <si>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</si>
  <si>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</si>
  <si>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</si>
  <si>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</si>
  <si>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</si>
  <si>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</si>
  <si>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</si>
  <si>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</si>
  <si>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</si>
  <si>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</si>
  <si>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</si>
  <si>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</si>
  <si>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</si>
  <si>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</si>
  <si>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</si>
  <si>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</si>
  <si>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</si>
  <si>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</si>
  <si>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</si>
  <si>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</si>
  <si>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</si>
  <si>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</si>
  <si>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</si>
  <si>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</si>
  <si>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</si>
  <si>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</si>
  <si>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</si>
  <si>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</si>
  <si>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</si>
  <si>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</si>
  <si>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</si>
  <si>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</si>
  <si>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</si>
  <si>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</si>
  <si>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</si>
  <si>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</si>
  <si>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</si>
  <si>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</si>
  <si>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</si>
  <si>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</si>
  <si>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</si>
  <si>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</si>
  <si>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</si>
  <si>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</si>
  <si>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</si>
  <si>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</si>
  <si>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</si>
  <si>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</si>
  <si>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</si>
  <si>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</si>
  <si>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</si>
  <si>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</si>
  <si>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</si>
  <si>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</si>
  <si>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</si>
  <si>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</si>
  <si>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</si>
  <si>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</si>
  <si>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</si>
  <si>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</si>
  <si>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</si>
  <si>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</si>
  <si>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</si>
  <si>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</si>
  <si>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</si>
  <si>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</si>
  <si>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</si>
  <si>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</si>
  <si>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</si>
  <si>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</si>
  <si>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</si>
  <si>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</si>
  <si>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</si>
  <si>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</si>
  <si>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</si>
  <si>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</si>
  <si>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</si>
  <si>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</si>
  <si>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</si>
  <si>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</si>
  <si>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</si>
  <si>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</si>
  <si>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</si>
  <si>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</si>
  <si>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</si>
  <si>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</si>
  <si>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</si>
  <si>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</si>
  <si>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</si>
  <si>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</si>
  <si>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</si>
  <si>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</si>
  <si>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</si>
  <si>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</si>
  <si>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</si>
  <si>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</si>
  <si>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</si>
  <si>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</si>
  <si>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</si>
  <si>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</si>
  <si>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</si>
  <si>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</si>
  <si>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</si>
  <si>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</si>
  <si>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</si>
  <si>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</si>
  <si>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</si>
  <si>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</si>
  <si>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</si>
  <si>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</si>
  <si>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</si>
  <si>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</si>
  <si>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</si>
  <si>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</si>
  <si>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</si>
  <si>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</si>
  <si>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</si>
  <si>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</si>
  <si>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</si>
  <si>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</si>
  <si>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</si>
  <si>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</si>
  <si>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</si>
  <si>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</si>
  <si>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</si>
  <si>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</si>
  <si>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</si>
  <si>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</si>
  <si>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</si>
  <si>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</si>
  <si>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</si>
  <si>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</si>
  <si>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</si>
  <si>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</si>
  <si>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</si>
  <si>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</si>
  <si>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</si>
  <si>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</si>
  <si>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</si>
  <si>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</si>
  <si>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</si>
  <si>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</si>
  <si>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</si>
  <si>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</si>
  <si>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</si>
  <si>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</si>
  <si>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</si>
  <si>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</si>
  <si>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</si>
  <si>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</si>
  <si>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</si>
  <si>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</si>
  <si>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</si>
  <si>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</si>
  <si>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</si>
  <si>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</si>
  <si>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</si>
  <si>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</si>
  <si>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</si>
  <si>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</si>
  <si>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</si>
  <si>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</si>
  <si>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</si>
  <si>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</si>
  <si>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</si>
  <si>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</si>
  <si>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</si>
  <si>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</si>
  <si>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</si>
  <si>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</si>
  <si>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</si>
  <si>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</si>
  <si>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</si>
  <si>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</si>
  <si>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</si>
  <si>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</si>
  <si>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</si>
  <si>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</si>
  <si>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</si>
  <si>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</si>
  <si>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</si>
  <si>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</si>
  <si>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</si>
  <si>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</si>
  <si>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</si>
  <si>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</si>
  <si>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</si>
  <si>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</si>
  <si>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</si>
  <si>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</si>
  <si>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</si>
  <si>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</si>
  <si>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</si>
  <si>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</si>
  <si>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</si>
  <si>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</si>
  <si>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</si>
  <si>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</si>
  <si>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</si>
  <si>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</si>
  <si>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</si>
  <si>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</si>
  <si>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</si>
  <si>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</si>
  <si>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</si>
  <si>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</si>
  <si>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</si>
  <si>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</si>
  <si>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</si>
  <si>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</si>
  <si>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</si>
  <si>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</si>
  <si>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</si>
  <si>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</si>
  <si>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</si>
  <si>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</si>
  <si>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</si>
  <si>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</si>
  <si>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</si>
  <si>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</si>
  <si>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</si>
  <si>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</si>
  <si>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</si>
  <si>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</si>
  <si>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</si>
  <si>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</si>
  <si>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</si>
  <si>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</si>
  <si>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</si>
  <si>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</si>
  <si>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</si>
  <si>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</si>
  <si>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</si>
  <si>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</si>
  <si>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</si>
  <si>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</si>
  <si>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</si>
  <si>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</si>
  <si>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</si>
  <si>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</si>
  <si>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</si>
  <si>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</si>
  <si>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</si>
  <si>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</si>
  <si>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</si>
  <si>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</si>
  <si>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</si>
  <si>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</si>
  <si>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</si>
  <si>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</si>
  <si>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</si>
  <si>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</si>
  <si>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</si>
  <si>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</si>
  <si>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</si>
  <si>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</si>
  <si>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</si>
  <si>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</si>
  <si>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</si>
  <si>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</si>
  <si>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</si>
  <si>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</si>
  <si>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</si>
  <si>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</si>
  <si>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</si>
  <si>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</si>
  <si>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</si>
  <si>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</si>
  <si>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</si>
  <si>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</si>
  <si>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</si>
  <si>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</si>
  <si>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</si>
  <si>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</si>
  <si>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</si>
  <si>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</si>
  <si>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</si>
  <si>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</si>
  <si>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</si>
  <si>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</si>
  <si>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</si>
  <si>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</si>
  <si>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</si>
  <si>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</si>
  <si>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</si>
  <si>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</si>
  <si>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</si>
  <si>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</si>
  <si>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</si>
  <si>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</si>
  <si>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</si>
  <si>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</si>
  <si>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</si>
  <si>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</si>
  <si>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</si>
  <si>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</si>
  <si>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</si>
  <si>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</si>
  <si>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</si>
  <si>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</si>
  <si>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</si>
  <si>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</si>
  <si>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</si>
  <si>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</si>
  <si>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</si>
  <si>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</si>
  <si>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</si>
  <si>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</si>
  <si>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</si>
  <si>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</si>
  <si>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</si>
  <si>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</si>
  <si>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</si>
  <si>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</si>
  <si>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</si>
  <si>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</si>
  <si>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</si>
  <si>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</si>
  <si>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</si>
  <si>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</si>
  <si>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</si>
  <si>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</si>
  <si>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</si>
  <si>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</si>
  <si>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</si>
  <si>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</si>
  <si>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</si>
  <si>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</si>
  <si>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</si>
  <si>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</si>
  <si>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</si>
  <si>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</si>
  <si>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</si>
  <si>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</si>
  <si>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</si>
  <si>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</si>
  <si>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</si>
  <si>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</si>
  <si>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</si>
  <si>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</si>
  <si>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</si>
  <si>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</si>
  <si>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</si>
  <si>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</si>
  <si>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</si>
  <si>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</si>
  <si>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</si>
  <si>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</si>
  <si>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</si>
  <si>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</si>
  <si>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</si>
  <si>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</si>
  <si>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</si>
  <si>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</si>
  <si>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</si>
  <si>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</si>
  <si>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</si>
  <si>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</si>
  <si>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</si>
  <si>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</si>
  <si>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</si>
  <si>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</si>
  <si>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</si>
  <si>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</si>
  <si>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</si>
  <si>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</si>
  <si>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</si>
  <si>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</si>
  <si>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</si>
  <si>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</si>
  <si>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</si>
  <si>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</si>
  <si>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</si>
  <si>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</si>
  <si>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</si>
  <si>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</si>
  <si>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</si>
  <si>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</si>
  <si>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</si>
  <si>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</si>
  <si>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</si>
  <si>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</si>
  <si>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</si>
  <si>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</si>
  <si>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</si>
  <si>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</si>
  <si>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</si>
  <si>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</si>
  <si>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</si>
  <si>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</si>
  <si>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</si>
  <si>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</si>
  <si>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</si>
  <si>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</si>
  <si>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</si>
  <si>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</si>
  <si>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</si>
  <si>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</si>
  <si>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</si>
  <si>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</si>
  <si>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</si>
  <si>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</si>
  <si>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</si>
  <si>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</si>
  <si>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</si>
  <si>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</si>
  <si>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</si>
  <si>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</si>
  <si>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</si>
  <si>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</si>
  <si>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</si>
  <si>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</si>
  <si>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</si>
  <si>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</si>
  <si>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</si>
  <si>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</si>
  <si>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</si>
  <si>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</si>
  <si>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</si>
  <si>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</si>
  <si>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</si>
  <si>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</si>
  <si>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</si>
  <si>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</si>
  <si>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</si>
  <si>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</si>
  <si>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</si>
  <si>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</si>
  <si>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</si>
  <si>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</si>
  <si>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</si>
  <si>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</si>
  <si>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</si>
  <si>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</si>
  <si>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</si>
  <si>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</si>
  <si>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</si>
  <si>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</si>
  <si>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</si>
  <si>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</si>
  <si>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</si>
  <si>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</si>
  <si>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</si>
  <si>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</si>
  <si>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</si>
  <si>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</si>
  <si>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</si>
  <si>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</si>
  <si>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</si>
  <si>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</si>
  <si>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</si>
  <si>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</si>
  <si>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</si>
  <si>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</si>
  <si>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</si>
  <si>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</si>
  <si>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</si>
  <si>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</si>
  <si>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</si>
  <si>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</si>
  <si>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</si>
  <si>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</si>
  <si>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</si>
  <si>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</si>
  <si>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</si>
  <si>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</si>
  <si>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</si>
  <si>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</si>
  <si>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</si>
  <si>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</si>
  <si>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</si>
  <si>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</si>
  <si>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</si>
  <si>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</si>
  <si>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</si>
  <si>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</si>
  <si>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</si>
  <si>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</si>
  <si>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</si>
  <si>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</si>
  <si>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</si>
  <si>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</si>
  <si>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</si>
  <si>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</si>
  <si>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</si>
  <si>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</si>
  <si>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</si>
  <si>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</si>
  <si>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</si>
  <si>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</si>
  <si>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</si>
  <si>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</si>
  <si>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</si>
  <si>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</si>
  <si>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</si>
  <si>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</si>
  <si>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</si>
  <si>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</si>
  <si>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</si>
  <si>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</si>
  <si>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</si>
  <si>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</si>
  <si>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</si>
  <si>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</si>
  <si>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</si>
  <si>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</si>
  <si>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</si>
  <si>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</si>
  <si>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</si>
  <si>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</si>
  <si>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</si>
  <si>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</si>
  <si>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</si>
  <si>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</si>
  <si>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</si>
  <si>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</si>
  <si>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</si>
  <si>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</si>
  <si>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</si>
  <si>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</si>
  <si>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</si>
  <si>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</si>
  <si>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</si>
  <si>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</si>
  <si>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</si>
  <si>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</si>
  <si>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</si>
  <si>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</si>
  <si>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</si>
  <si>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</si>
  <si>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</si>
  <si>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</si>
  <si>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</si>
  <si>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</si>
  <si>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</si>
  <si>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</si>
  <si>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</si>
  <si>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</si>
  <si>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</si>
  <si>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</si>
  <si>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</si>
  <si>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</si>
  <si>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</si>
  <si>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</si>
  <si>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</si>
  <si>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</si>
  <si>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</si>
  <si>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</si>
  <si>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</si>
  <si>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</si>
  <si>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</si>
  <si>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</si>
  <si>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</si>
  <si>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</si>
  <si>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</si>
  <si>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</si>
  <si>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</si>
  <si>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</si>
  <si>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</si>
  <si>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</si>
  <si>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</si>
  <si>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</si>
  <si>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</si>
  <si>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</si>
  <si>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</si>
  <si>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</si>
  <si>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</si>
  <si>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</si>
  <si>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</si>
  <si>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</si>
  <si>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</si>
  <si>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</si>
  <si>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</si>
  <si>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</si>
  <si>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</si>
  <si>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</si>
  <si>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</si>
  <si>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</si>
  <si>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</si>
  <si>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</si>
  <si>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</si>
  <si>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</si>
  <si>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</si>
  <si>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</si>
  <si>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</si>
  <si>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</si>
  <si>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</si>
  <si>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</si>
  <si>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</si>
  <si>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</si>
  <si>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</si>
  <si>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</si>
  <si>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</si>
  <si>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</si>
  <si>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</si>
  <si>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</si>
  <si>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</si>
  <si>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</si>
  <si>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</si>
  <si>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</si>
  <si>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</si>
  <si>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</si>
  <si>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</si>
  <si>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</si>
  <si>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</si>
  <si>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</si>
  <si>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</si>
  <si>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</si>
  <si>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</si>
  <si>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</si>
  <si>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</si>
  <si>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</si>
  <si>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</si>
  <si>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</si>
  <si>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</si>
  <si>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</si>
  <si>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</si>
  <si>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</si>
  <si>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</si>
  <si>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</si>
  <si>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</si>
  <si>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</si>
  <si>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</si>
  <si>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</si>
  <si>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</si>
  <si>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</si>
  <si>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</si>
  <si>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</si>
  <si>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</si>
  <si>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</si>
  <si>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</si>
  <si>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</si>
  <si>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</si>
  <si>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</si>
  <si>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</si>
  <si>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</si>
  <si>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</si>
  <si>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</si>
  <si>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</si>
  <si>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</si>
  <si>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</si>
  <si>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</si>
  <si>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</si>
  <si>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</si>
  <si>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</si>
  <si>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</si>
  <si>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</si>
  <si>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</si>
  <si>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</si>
  <si>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</si>
  <si>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</si>
  <si>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</si>
  <si>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</si>
  <si>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</si>
  <si>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</si>
  <si>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</si>
  <si>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</si>
  <si>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</si>
  <si>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</si>
  <si>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</si>
  <si>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</si>
  <si>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</si>
  <si>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</si>
  <si>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</si>
  <si>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</si>
  <si>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</si>
  <si>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</si>
  <si>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</si>
  <si>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</si>
  <si>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</si>
  <si>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</si>
  <si>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</si>
  <si>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</si>
  <si>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</si>
  <si>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</si>
  <si>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</si>
  <si>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</si>
  <si>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</si>
  <si>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</si>
  <si>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</si>
  <si>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</si>
  <si>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</si>
  <si>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</si>
  <si>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</si>
  <si>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</si>
  <si>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</si>
  <si>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</si>
  <si>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</si>
  <si>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</si>
  <si>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</si>
  <si>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</si>
  <si>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</si>
  <si>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</si>
  <si>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</si>
  <si>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</si>
  <si>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</si>
  <si>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</si>
  <si>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</si>
  <si>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</si>
  <si>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</si>
  <si>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</si>
  <si>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</si>
  <si>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</si>
  <si>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</si>
  <si>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</si>
  <si>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</si>
  <si>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</si>
  <si>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</si>
  <si>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</si>
  <si>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</si>
  <si>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</si>
  <si>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</si>
  <si>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</si>
  <si>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</si>
  <si>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</si>
  <si>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</si>
  <si>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</si>
  <si>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</si>
  <si>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</si>
  <si>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</si>
  <si>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</si>
  <si>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</si>
  <si>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</si>
  <si>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</si>
  <si>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</si>
  <si>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</si>
  <si>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</si>
  <si>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</si>
  <si>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</si>
  <si>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</si>
  <si>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</si>
  <si>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</si>
  <si>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</si>
  <si>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</si>
  <si>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</si>
  <si>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</si>
  <si>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</si>
  <si>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</si>
  <si>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</si>
  <si>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</si>
  <si>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</si>
  <si>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</si>
  <si>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</si>
  <si>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</si>
  <si>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</si>
  <si>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</si>
  <si>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</si>
  <si>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</si>
  <si>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</si>
  <si>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</si>
  <si>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</si>
  <si>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</si>
  <si>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</si>
  <si>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</si>
  <si>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</si>
  <si>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</si>
  <si>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</si>
  <si>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</si>
  <si>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</si>
  <si>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</si>
  <si>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</si>
  <si>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</si>
  <si>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</si>
  <si>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</si>
  <si>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</si>
  <si>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</si>
  <si>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</si>
  <si>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</si>
  <si>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</si>
  <si>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</si>
  <si>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</si>
  <si>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</si>
  <si>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</si>
  <si>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</si>
  <si>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</si>
  <si>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</si>
  <si>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</si>
  <si>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</si>
  <si>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</si>
  <si>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</si>
  <si>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</si>
  <si>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</si>
  <si>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</si>
  <si>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</si>
  <si>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</si>
  <si>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</si>
  <si>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</si>
  <si>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</si>
  <si>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</si>
  <si>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</si>
  <si>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</si>
  <si>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</si>
  <si>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</si>
  <si>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</si>
  <si>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</si>
  <si>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</si>
  <si>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</si>
  <si>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</si>
  <si>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</si>
  <si>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</si>
  <si>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</si>
  <si>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</si>
  <si>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</si>
  <si>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</si>
  <si>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</si>
  <si>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</si>
  <si>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</si>
  <si>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</si>
  <si>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</si>
  <si>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</si>
  <si>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</si>
  <si>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</si>
  <si>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</si>
  <si>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</si>
  <si>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</si>
  <si>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</si>
  <si>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</si>
  <si>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</si>
  <si>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</si>
  <si>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</si>
  <si>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</si>
  <si>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</si>
  <si>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</si>
  <si>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</si>
  <si>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</si>
  <si>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</si>
  <si>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</si>
  <si>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</si>
  <si>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</si>
  <si>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</si>
  <si>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</si>
  <si>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</si>
  <si>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</si>
  <si>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</si>
  <si>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</si>
  <si>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</si>
  <si>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</si>
  <si>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</si>
  <si>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</si>
  <si>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</si>
  <si>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</si>
  <si>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</si>
  <si>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</si>
  <si>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</si>
  <si>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</si>
  <si>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</si>
  <si>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</si>
  <si>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</si>
  <si>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</si>
  <si>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</si>
  <si>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</si>
  <si>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</si>
  <si>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</si>
  <si>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</si>
  <si>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</si>
  <si>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</si>
  <si>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</si>
  <si>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</si>
  <si>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</si>
  <si>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</si>
  <si>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</si>
  <si>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</si>
  <si>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</si>
  <si>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</si>
  <si>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</si>
  <si>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</si>
  <si>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</si>
  <si>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</si>
  <si>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</si>
  <si>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</si>
  <si>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</si>
  <si>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</si>
  <si>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</si>
  <si>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</si>
  <si>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</si>
  <si>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</si>
  <si>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</si>
  <si>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</si>
  <si>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</si>
  <si>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</si>
  <si>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</si>
  <si>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</si>
  <si>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</si>
  <si>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</si>
  <si>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</si>
  <si>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</si>
  <si>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</si>
  <si>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</si>
  <si>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</si>
  <si>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</si>
  <si>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</si>
  <si>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</si>
  <si>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</si>
  <si>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</si>
  <si>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</si>
  <si>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</si>
  <si>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</si>
  <si>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</si>
  <si>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</si>
  <si>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</si>
  <si>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</si>
  <si>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</si>
  <si>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</si>
  <si>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</si>
  <si>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</si>
  <si>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</si>
  <si>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</si>
  <si>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</si>
  <si>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</si>
  <si>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</si>
  <si>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</si>
  <si>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</si>
  <si>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</si>
  <si>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</si>
  <si>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</si>
  <si>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</si>
  <si>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</si>
  <si>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</si>
  <si>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</si>
  <si>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</si>
  <si>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</si>
  <si>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</si>
  <si>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</si>
  <si>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</si>
  <si>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</si>
  <si>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</si>
  <si>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</si>
  <si>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</si>
  <si>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</si>
  <si>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</si>
  <si>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</si>
  <si>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</si>
  <si>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</si>
  <si>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</si>
  <si>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</si>
  <si>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</si>
  <si>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</si>
  <si>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</si>
  <si>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</si>
  <si>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</si>
  <si>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</si>
  <si>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</si>
  <si>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</si>
  <si>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</si>
  <si>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</si>
  <si>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</si>
  <si>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</si>
  <si>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</si>
  <si>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</si>
  <si>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</si>
  <si>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</si>
  <si>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</si>
  <si>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</si>
  <si>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</si>
  <si>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</si>
  <si>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</si>
  <si>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</si>
  <si>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</si>
  <si>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</si>
  <si>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</si>
  <si>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</si>
  <si>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</si>
  <si>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</si>
  <si>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</si>
  <si>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</si>
  <si>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</si>
  <si>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</si>
  <si>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</si>
  <si>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</si>
  <si>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</si>
  <si>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</si>
  <si>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</si>
  <si>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</si>
  <si>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</si>
  <si>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</si>
  <si>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</si>
  <si>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</si>
  <si>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</si>
  <si>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</si>
  <si>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</si>
  <si>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</si>
  <si>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</si>
  <si>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</si>
  <si>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</si>
  <si>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</si>
  <si>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</si>
  <si>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</si>
  <si>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</si>
  <si>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</si>
  <si>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</si>
  <si>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</si>
  <si>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</si>
  <si>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</si>
  <si>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</si>
  <si>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</si>
  <si>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</si>
  <si>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</si>
  <si>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</si>
  <si>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</si>
  <si>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</si>
  <si>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</si>
  <si>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</si>
  <si>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</si>
  <si>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</si>
  <si>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</si>
  <si>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</si>
  <si>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</si>
  <si>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</si>
  <si>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</si>
  <si>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</si>
  <si>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</si>
  <si>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</si>
  <si>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</si>
  <si>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</si>
  <si>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</si>
  <si>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</si>
  <si>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</si>
  <si>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</si>
  <si>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</si>
  <si>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</si>
  <si>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</si>
  <si>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</si>
  <si>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</si>
  <si>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</si>
  <si>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</si>
  <si>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</si>
  <si>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</si>
  <si>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</si>
  <si>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</si>
  <si>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</si>
  <si>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</si>
  <si>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</si>
  <si>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</si>
  <si>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</si>
  <si>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</si>
  <si>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</si>
  <si>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</si>
  <si>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</si>
  <si>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</si>
  <si>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</si>
  <si>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</si>
  <si>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</si>
  <si>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</si>
  <si>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</si>
  <si>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</si>
  <si>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</si>
  <si>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</si>
  <si>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</si>
  <si>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</si>
  <si>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</si>
  <si>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</si>
  <si>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</si>
  <si>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</si>
  <si>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</si>
  <si>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</si>
  <si>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</si>
  <si>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</si>
  <si>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</si>
  <si>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</si>
  <si>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</si>
  <si>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</si>
  <si>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</si>
  <si>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</si>
  <si>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</si>
  <si>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</si>
  <si>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</si>
  <si>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</si>
  <si>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</si>
  <si>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</si>
  <si>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</si>
  <si>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</si>
  <si>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</si>
  <si>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</si>
  <si>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</si>
  <si>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</si>
  <si>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</si>
  <si>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</si>
  <si>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</si>
  <si>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</si>
  <si>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</si>
  <si>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</si>
  <si>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</si>
  <si>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</si>
  <si>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</si>
  <si>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</si>
  <si>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</si>
  <si>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</si>
  <si>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</si>
  <si>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</si>
  <si>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</si>
  <si>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</si>
  <si>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</si>
  <si>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</si>
  <si>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</si>
  <si>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</si>
  <si>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</si>
  <si>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</si>
  <si>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</si>
  <si>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</si>
  <si>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</si>
  <si>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</si>
  <si>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</si>
  <si>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</si>
  <si>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</si>
  <si>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</si>
  <si>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</si>
  <si>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</si>
  <si>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</si>
  <si>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</si>
  <si>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</si>
  <si>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</si>
  <si>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</si>
  <si>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</si>
  <si>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</si>
  <si>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</si>
  <si>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</si>
  <si>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</si>
  <si>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</si>
  <si>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</si>
  <si>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</si>
  <si>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</si>
  <si>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</si>
  <si>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</si>
  <si>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</si>
  <si>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</si>
  <si>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</si>
  <si>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</si>
  <si>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</si>
  <si>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</si>
  <si>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</si>
  <si>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</si>
  <si>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</si>
  <si>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</si>
  <si>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</si>
  <si>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</si>
  <si>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</si>
  <si>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</si>
  <si>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</si>
  <si>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</si>
  <si>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</si>
  <si>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</si>
  <si>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</si>
  <si>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</si>
  <si>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</si>
  <si>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</si>
  <si>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</si>
  <si>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</si>
  <si>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</si>
  <si>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</si>
  <si>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</si>
  <si>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</si>
  <si>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</si>
  <si>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</si>
  <si>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</si>
  <si>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</si>
  <si>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</si>
  <si>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</si>
  <si>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</si>
  <si>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</si>
  <si>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</si>
  <si>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</si>
  <si>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</si>
  <si>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</si>
  <si>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</si>
  <si>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</si>
  <si>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</si>
  <si>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</si>
  <si>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</si>
  <si>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</si>
  <si>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</si>
  <si>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</si>
  <si>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</si>
  <si>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</si>
  <si>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</si>
  <si>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</si>
  <si>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</si>
  <si>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</si>
  <si>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</si>
  <si>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</si>
  <si>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</si>
  <si>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</si>
  <si>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</si>
  <si>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</si>
  <si>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</si>
  <si>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</si>
  <si>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</si>
  <si>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</si>
  <si>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</si>
  <si>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</si>
  <si>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</si>
  <si>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</si>
  <si>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</si>
  <si>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</si>
  <si>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</si>
  <si>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</si>
  <si>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</si>
  <si>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</si>
  <si>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</si>
  <si>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</si>
  <si>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</si>
  <si>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</si>
  <si>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</si>
  <si>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</si>
  <si>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</si>
  <si>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</si>
  <si>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</si>
  <si>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</si>
  <si>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</si>
  <si>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</si>
  <si>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</si>
  <si>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</si>
  <si>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</si>
  <si>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</si>
  <si>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</si>
  <si>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</si>
  <si>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</si>
  <si>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</si>
  <si>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</si>
  <si>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</si>
  <si>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</si>
  <si>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</si>
  <si>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</si>
  <si>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</si>
  <si>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</si>
  <si>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</si>
  <si>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</si>
  <si>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</si>
  <si>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</si>
  <si>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</si>
  <si>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</si>
  <si>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</si>
  <si>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</si>
  <si>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</si>
  <si>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</si>
  <si>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</si>
  <si>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</si>
  <si>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</si>
  <si>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</si>
  <si>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</si>
  <si>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</si>
  <si>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</si>
  <si>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</si>
  <si>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</si>
  <si>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</si>
  <si>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</si>
  <si>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</si>
  <si>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</si>
  <si>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</si>
  <si>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</si>
  <si>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</si>
  <si>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</si>
  <si>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</si>
  <si>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</si>
  <si>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</si>
  <si>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</si>
  <si>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</si>
  <si>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</si>
  <si>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</si>
  <si>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</si>
  <si>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</si>
  <si>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</si>
  <si>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</si>
  <si>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</si>
  <si>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</si>
  <si>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</si>
  <si>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</si>
  <si>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</si>
  <si>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</si>
  <si>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</si>
  <si>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</si>
  <si>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</si>
  <si>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</si>
  <si>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</si>
  <si>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</si>
  <si>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</si>
  <si>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</si>
  <si>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</si>
  <si>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</si>
  <si>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</si>
  <si>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</si>
  <si>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</si>
  <si>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</si>
  <si>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</si>
  <si>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</si>
  <si>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</si>
  <si>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</si>
  <si>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</si>
  <si>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</si>
  <si>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</si>
  <si>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</si>
  <si>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</si>
  <si>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</si>
  <si>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</si>
  <si>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</si>
  <si>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</si>
  <si>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</si>
  <si>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</si>
  <si>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</si>
  <si>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</si>
  <si>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</si>
  <si>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</si>
  <si>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</si>
  <si>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</si>
  <si>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</si>
  <si>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</si>
  <si>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</si>
  <si>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</si>
  <si>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</si>
  <si>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</si>
  <si>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</si>
  <si>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</si>
  <si>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</si>
  <si>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</si>
  <si>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</si>
  <si>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</si>
  <si>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</si>
  <si>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</si>
  <si>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</si>
  <si>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</si>
  <si>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</si>
  <si>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</si>
  <si>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</si>
  <si>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</si>
  <si>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</si>
  <si>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</si>
  <si>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</si>
  <si>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</si>
  <si>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</si>
  <si>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</si>
  <si>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</si>
  <si>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</si>
  <si>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</si>
  <si>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</si>
  <si>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</si>
  <si>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</si>
  <si>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</si>
  <si>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</si>
  <si>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</si>
  <si>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</si>
  <si>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</si>
  <si>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</si>
  <si>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</si>
  <si>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</si>
  <si>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</si>
  <si>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</si>
  <si>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</si>
  <si>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</si>
  <si>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</si>
  <si>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</si>
  <si>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</si>
  <si>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</si>
  <si>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</si>
  <si>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</si>
  <si>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</si>
  <si>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</si>
  <si>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</si>
  <si>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</si>
  <si>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</si>
  <si>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</si>
  <si>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</si>
  <si>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</si>
  <si>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</si>
  <si>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</si>
  <si>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</si>
  <si>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</si>
  <si>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</si>
  <si>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</si>
  <si>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</si>
  <si>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</si>
  <si>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</si>
  <si>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</si>
  <si>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</si>
  <si>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</si>
  <si>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</si>
  <si>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</si>
  <si>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</si>
  <si>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</si>
  <si>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</si>
  <si>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</si>
  <si>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</si>
  <si>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</si>
  <si>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</si>
  <si>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</si>
  <si>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</si>
  <si>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</si>
  <si>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</si>
  <si>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</si>
  <si>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</si>
  <si>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</si>
  <si>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</si>
  <si>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</si>
  <si>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</si>
  <si>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</si>
  <si>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</si>
  <si>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</si>
  <si>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</si>
  <si>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</si>
  <si>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</si>
  <si>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</si>
  <si>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</si>
  <si>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</si>
  <si>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</si>
  <si>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</si>
  <si>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</si>
  <si>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</si>
  <si>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</si>
  <si>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</si>
  <si>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</si>
  <si>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</si>
  <si>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</si>
  <si>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</si>
  <si>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</si>
  <si>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</si>
  <si>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</si>
  <si>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</si>
  <si>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</si>
  <si>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</si>
  <si>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</si>
  <si>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</si>
  <si>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</si>
  <si>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</si>
  <si>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</si>
  <si>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</si>
  <si>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</si>
  <si>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</si>
  <si>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</si>
  <si>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</si>
  <si>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</si>
  <si>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</si>
  <si>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</si>
  <si>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</si>
  <si>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</si>
  <si>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</si>
  <si>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</si>
  <si>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</si>
  <si>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</si>
  <si>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</si>
  <si>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</si>
  <si>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</si>
  <si>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</si>
  <si>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</si>
  <si>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</si>
  <si>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</si>
  <si>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</si>
  <si>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</si>
  <si>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</si>
  <si>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</si>
  <si>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</si>
  <si>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</si>
  <si>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</si>
  <si>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</si>
  <si>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</si>
  <si>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</si>
  <si>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</si>
  <si>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</si>
  <si>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</si>
  <si>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</si>
  <si>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</si>
  <si>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</si>
  <si>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</si>
  <si>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</si>
  <si>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</si>
  <si>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</si>
  <si>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</si>
  <si>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</si>
  <si>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</si>
  <si>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</si>
  <si>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</si>
  <si>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</si>
  <si>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</si>
  <si>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</si>
  <si>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</si>
  <si>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</si>
  <si>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</si>
  <si>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</si>
  <si>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</si>
  <si>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</si>
  <si>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</si>
  <si>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</si>
  <si>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</si>
  <si>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</si>
  <si>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</si>
  <si>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</si>
  <si>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</si>
  <si>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</si>
  <si>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</si>
  <si>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</si>
  <si>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</si>
  <si>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</si>
  <si>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</si>
  <si>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</si>
  <si>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</si>
  <si>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</si>
  <si>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</si>
  <si>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</si>
  <si>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</si>
  <si>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</si>
  <si>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</si>
  <si>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</si>
  <si>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</si>
  <si>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</si>
  <si>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</si>
  <si>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</si>
  <si>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</si>
  <si>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</si>
  <si>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</si>
  <si>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</si>
  <si>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</si>
  <si>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</si>
  <si>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</si>
  <si>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</si>
  <si>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</si>
  <si>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</si>
  <si>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</si>
  <si>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</si>
  <si>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</si>
  <si>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</si>
  <si>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</si>
  <si>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</si>
  <si>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</si>
  <si>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</si>
  <si>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</si>
  <si>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</si>
  <si>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</si>
  <si>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</si>
  <si>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</si>
  <si>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</si>
  <si>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</si>
  <si>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</si>
  <si>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</si>
  <si>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</si>
  <si>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</si>
  <si>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</si>
  <si>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</si>
  <si>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</si>
  <si>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</si>
  <si>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</si>
  <si>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</si>
  <si>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</si>
  <si>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</si>
  <si>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</si>
  <si>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</si>
  <si>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</si>
  <si>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</si>
  <si>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</si>
  <si>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</si>
  <si>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</si>
  <si>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</si>
  <si>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</si>
  <si>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</si>
  <si>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</si>
  <si>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</si>
  <si>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</si>
  <si>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</si>
  <si>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</si>
  <si>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</si>
  <si>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</si>
  <si>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</si>
  <si>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</si>
  <si>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</si>
  <si>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</si>
  <si>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</si>
  <si>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</si>
  <si>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</si>
  <si>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</si>
  <si>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</si>
  <si>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</si>
  <si>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</si>
  <si>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</si>
  <si>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</si>
  <si>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</si>
  <si>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</si>
  <si>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</si>
  <si>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</si>
  <si>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</si>
  <si>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</si>
  <si>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</si>
  <si>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</si>
  <si>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</si>
  <si>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</si>
  <si>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</si>
  <si>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</si>
  <si>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</si>
  <si>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</si>
  <si>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</si>
  <si>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</si>
  <si>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</si>
  <si>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</si>
  <si>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</si>
  <si>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</si>
  <si>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</si>
  <si>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</si>
  <si>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</si>
  <si>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</si>
  <si>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</si>
  <si>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</si>
  <si>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</si>
  <si>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</si>
  <si>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</si>
  <si>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</si>
  <si>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</si>
  <si>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</si>
  <si>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</si>
  <si>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</si>
  <si>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</si>
  <si>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</si>
  <si>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</si>
  <si>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</si>
  <si>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</si>
  <si>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</si>
  <si>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</si>
  <si>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</si>
  <si>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</si>
  <si>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</si>
  <si>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</si>
  <si>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</si>
  <si>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</si>
  <si>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</si>
  <si>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</si>
  <si>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</si>
  <si>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</si>
  <si>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</si>
  <si>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</si>
  <si>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</si>
  <si>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</si>
  <si>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</si>
  <si>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</si>
  <si>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</si>
  <si>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</si>
  <si>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</si>
  <si>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</si>
  <si>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</si>
  <si>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</si>
  <si>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</si>
  <si>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</si>
  <si>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</si>
  <si>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</si>
  <si>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</si>
  <si>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</si>
  <si>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</si>
  <si>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</si>
  <si>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</si>
  <si>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</si>
  <si>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</si>
  <si>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</si>
  <si>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</si>
  <si>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</si>
  <si>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</si>
  <si>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</si>
  <si>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</si>
  <si>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</si>
  <si>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</si>
  <si>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</si>
  <si>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</si>
  <si>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</si>
  <si>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</si>
  <si>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</si>
  <si>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</si>
  <si>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</si>
  <si>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</si>
  <si>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</si>
  <si>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</si>
  <si>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</si>
  <si>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</si>
  <si>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</si>
  <si>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</si>
  <si>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</si>
  <si>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</si>
  <si>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</si>
  <si>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</si>
  <si>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</si>
  <si>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</si>
  <si>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</si>
  <si>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</si>
  <si>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</si>
  <si>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</si>
  <si>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</si>
  <si>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</si>
  <si>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</si>
  <si>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</si>
  <si>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</si>
  <si>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</si>
  <si>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</si>
  <si>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</si>
  <si>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</si>
  <si>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</si>
  <si>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</si>
  <si>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</si>
  <si>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</si>
  <si>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</si>
  <si>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</si>
  <si>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</si>
  <si>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</si>
  <si>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</si>
  <si>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</si>
  <si>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</si>
  <si>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</si>
  <si>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</si>
  <si>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</si>
  <si>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</si>
  <si>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</si>
  <si>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</si>
  <si>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</si>
  <si>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</si>
  <si>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</si>
  <si>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</si>
  <si>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</si>
  <si>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</si>
  <si>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</si>
  <si>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</si>
  <si>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</si>
  <si>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</si>
  <si>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</si>
  <si>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</si>
  <si>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</si>
  <si>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</si>
  <si>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</si>
  <si>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</si>
  <si>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</si>
  <si>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</si>
  <si>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</si>
  <si>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</si>
  <si>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</si>
  <si>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</si>
  <si>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</si>
  <si>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</si>
  <si>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</si>
  <si>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</si>
  <si>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</si>
  <si>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</si>
  <si>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</si>
  <si>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</si>
  <si>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</si>
  <si>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</si>
  <si>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</si>
  <si>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</si>
  <si>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</si>
  <si>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</si>
  <si>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</si>
  <si>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</si>
  <si>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</si>
  <si>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</si>
  <si>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</si>
  <si>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</si>
  <si>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</si>
  <si>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</si>
  <si>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</si>
  <si>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</si>
  <si>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</si>
  <si>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</si>
  <si>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</si>
  <si>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</si>
  <si>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</si>
  <si>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</si>
  <si>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</si>
  <si>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</si>
  <si>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</si>
  <si>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</si>
  <si>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</si>
  <si>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</si>
  <si>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</si>
  <si>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</si>
  <si>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</si>
  <si>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</si>
  <si>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</si>
  <si>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</si>
  <si>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</si>
  <si>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</si>
  <si>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</si>
  <si>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</si>
  <si>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</si>
  <si>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</si>
  <si>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</si>
  <si>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</si>
  <si>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</si>
  <si>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</si>
  <si>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</si>
  <si>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</si>
  <si>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</si>
  <si>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</si>
  <si>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</si>
  <si>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</si>
  <si>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</si>
  <si>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</si>
  <si>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</si>
  <si>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</si>
  <si>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</si>
  <si>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</si>
  <si>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</si>
  <si>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</si>
  <si>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</si>
  <si>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</si>
  <si>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</si>
  <si>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</si>
  <si>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</si>
  <si>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</si>
  <si>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</si>
  <si>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</si>
  <si>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</si>
  <si>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</si>
  <si>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</si>
  <si>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</si>
  <si>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</si>
  <si>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</si>
  <si>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</si>
  <si>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</si>
  <si>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</si>
  <si>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</si>
  <si>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</si>
  <si>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</si>
  <si>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</si>
  <si>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</si>
  <si>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</si>
  <si>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</si>
  <si>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</si>
  <si>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</si>
  <si>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</si>
  <si>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</si>
  <si>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</si>
  <si>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</si>
  <si>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</si>
  <si>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</si>
  <si>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</si>
  <si>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</si>
  <si>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</si>
  <si>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</si>
  <si>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</si>
  <si>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</si>
  <si>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</si>
  <si>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</si>
  <si>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</si>
  <si>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</si>
  <si>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</si>
  <si>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</si>
  <si>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</si>
  <si>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</si>
  <si>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</si>
  <si>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</si>
  <si>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</si>
  <si>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</si>
  <si>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</si>
  <si>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</si>
  <si>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</si>
  <si>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</si>
  <si>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</si>
  <si>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</si>
  <si>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</si>
  <si>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</si>
  <si>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</si>
  <si>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</si>
  <si>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</si>
  <si>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</si>
  <si>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</si>
  <si>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</si>
  <si>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</si>
  <si>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</si>
  <si>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</si>
  <si>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</si>
  <si>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</si>
  <si>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</si>
  <si>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</si>
  <si>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</si>
  <si>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</si>
  <si>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</si>
  <si>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</si>
  <si>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</si>
  <si>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</si>
  <si>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</si>
  <si>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</si>
  <si>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</si>
  <si>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</si>
  <si>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</si>
  <si>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</si>
  <si>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</si>
  <si>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</si>
  <si>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</si>
  <si>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</si>
  <si>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</si>
  <si>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</si>
  <si>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</si>
  <si>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</si>
  <si>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</si>
  <si>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</si>
  <si>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</si>
  <si>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</si>
  <si>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</si>
  <si>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</si>
  <si>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</si>
  <si>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</si>
  <si>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</si>
  <si>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</si>
  <si>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</si>
  <si>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</si>
  <si>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</si>
  <si>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</si>
  <si>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</si>
  <si>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</si>
  <si>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</si>
  <si>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</si>
  <si>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</si>
  <si>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</si>
  <si>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</si>
  <si>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</si>
  <si>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</si>
  <si>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</si>
  <si>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</si>
  <si>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</si>
  <si>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</si>
  <si>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</si>
  <si>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</si>
  <si>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</si>
  <si>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</si>
  <si>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</si>
  <si>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</si>
  <si>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</si>
  <si>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</si>
  <si>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</si>
  <si>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</si>
  <si>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</si>
  <si>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</si>
  <si>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</si>
  <si>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</si>
  <si>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</si>
  <si>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</si>
  <si>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</si>
  <si>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</si>
  <si>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</si>
  <si>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</si>
  <si>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</si>
  <si>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</si>
  <si>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</si>
  <si>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</si>
  <si>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</si>
  <si>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</si>
  <si>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</si>
  <si>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</si>
  <si>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</si>
  <si>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</si>
  <si>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</si>
  <si>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</si>
  <si>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</si>
  <si>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</si>
  <si>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</si>
  <si>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</si>
  <si>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</si>
  <si>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</si>
  <si>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</si>
  <si>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</si>
  <si>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</si>
  <si>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</si>
  <si>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</si>
  <si>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</si>
  <si>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</si>
  <si>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</si>
  <si>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</si>
  <si>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</si>
  <si>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</si>
  <si>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</si>
  <si>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</si>
  <si>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</si>
  <si>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</si>
  <si>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</si>
  <si>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</si>
  <si>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</si>
  <si>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</si>
  <si>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</si>
  <si>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</si>
  <si>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</si>
  <si>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</si>
  <si>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</si>
  <si>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</si>
  <si>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</si>
  <si>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</si>
  <si>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</si>
  <si>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</si>
  <si>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</si>
  <si>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</si>
  <si>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</si>
  <si>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</si>
  <si>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</si>
  <si>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</si>
  <si>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</si>
  <si>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</si>
  <si>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</si>
  <si>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</si>
  <si>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</si>
  <si>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</si>
  <si>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</si>
  <si>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</si>
  <si>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</si>
  <si>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</si>
  <si>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</si>
  <si>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</si>
  <si>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</si>
  <si>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</si>
  <si>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</si>
  <si>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</si>
  <si>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</si>
  <si>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</si>
  <si>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</si>
  <si>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</si>
  <si>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</si>
  <si>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</si>
  <si>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</si>
  <si>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</si>
  <si>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</si>
  <si>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</si>
  <si>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</si>
  <si>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</si>
  <si>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</si>
  <si>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</si>
  <si>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</si>
  <si>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</si>
  <si>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</si>
  <si>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</si>
  <si>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</si>
  <si>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</si>
  <si>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</si>
  <si>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</si>
  <si>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</si>
  <si>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</si>
  <si>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</si>
  <si>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</si>
  <si>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</si>
  <si>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</si>
  <si>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</si>
  <si>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</si>
  <si>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</si>
  <si>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</si>
  <si>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</si>
  <si>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</si>
  <si>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</si>
  <si>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</si>
  <si>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</si>
  <si>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</si>
  <si>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</si>
  <si>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</si>
  <si>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</si>
  <si>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</si>
  <si>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</si>
  <si>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</si>
  <si>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</si>
  <si>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</si>
  <si>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</si>
  <si>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</si>
  <si>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</si>
  <si>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</si>
  <si>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</si>
  <si>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</si>
  <si>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</si>
  <si>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</si>
  <si>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</si>
  <si>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</si>
  <si>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</si>
  <si>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</si>
  <si>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</si>
  <si>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</si>
  <si>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</si>
  <si>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</si>
  <si>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</si>
  <si>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</si>
  <si>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</si>
  <si>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</si>
  <si>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</si>
  <si>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</si>
  <si>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</si>
  <si>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</si>
  <si>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</si>
  <si>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</si>
  <si>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</si>
  <si>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</si>
  <si>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</si>
  <si>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</si>
  <si>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</si>
  <si>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</si>
  <si>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</si>
  <si>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</si>
  <si>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</si>
  <si>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</si>
  <si>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</si>
  <si>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</si>
  <si>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</si>
  <si>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</si>
  <si>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</si>
  <si>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</si>
  <si>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</si>
  <si>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</si>
  <si>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</si>
  <si>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</si>
  <si>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</si>
  <si>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</si>
  <si>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</si>
  <si>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</si>
  <si>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</si>
  <si>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</si>
  <si>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</si>
  <si>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</si>
  <si>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</si>
  <si>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</si>
  <si>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</si>
  <si>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</si>
  <si>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</si>
  <si>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</si>
  <si>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</si>
  <si>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</si>
  <si>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</si>
  <si>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</si>
  <si>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</si>
  <si>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</si>
  <si>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</si>
  <si>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</si>
  <si>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</si>
  <si>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</si>
  <si>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</si>
  <si>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</si>
  <si>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</si>
  <si>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</si>
  <si>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</si>
  <si>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</si>
  <si>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</si>
  <si>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</si>
  <si>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</si>
  <si>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</si>
  <si>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</si>
  <si>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</si>
  <si>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</si>
  <si>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</si>
  <si>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</si>
  <si>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</si>
  <si>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</si>
  <si>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</si>
  <si>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</si>
  <si>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</si>
  <si>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</si>
  <si>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</si>
  <si>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</si>
  <si>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</si>
  <si>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</si>
  <si>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</si>
  <si>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</si>
  <si>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</si>
  <si>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</si>
  <si>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</si>
  <si>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</si>
  <si>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</si>
  <si>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</si>
  <si>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</si>
  <si>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</si>
  <si>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</si>
  <si>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</si>
  <si>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</si>
  <si>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</si>
  <si>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</si>
  <si>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</si>
  <si>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</si>
  <si>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</si>
  <si>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</si>
  <si>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</si>
  <si>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</si>
  <si>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</si>
  <si>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</si>
  <si>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</si>
  <si>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</si>
  <si>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</si>
  <si>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</si>
  <si>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</si>
  <si>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</si>
  <si>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</si>
  <si>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</si>
  <si>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</si>
  <si>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</si>
  <si>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</si>
  <si>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</si>
  <si>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</si>
  <si>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</si>
  <si>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</si>
  <si>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</si>
  <si>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</si>
  <si>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</si>
  <si>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</si>
  <si>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</si>
  <si>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</si>
  <si>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</si>
  <si>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</si>
  <si>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</si>
  <si>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</si>
  <si>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</si>
  <si>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</si>
  <si>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</si>
  <si>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</si>
  <si>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</si>
  <si>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</si>
  <si>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</si>
  <si>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</si>
  <si>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</si>
  <si>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</si>
  <si>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</si>
  <si>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</si>
  <si>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</si>
  <si>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</si>
  <si>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</si>
  <si>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</si>
  <si>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</si>
  <si>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</si>
  <si>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</si>
  <si>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</si>
  <si>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</si>
  <si>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</si>
  <si>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</si>
  <si>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</si>
  <si>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</si>
  <si>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</si>
  <si>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</si>
  <si>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</si>
  <si>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</si>
  <si>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</si>
  <si>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</si>
  <si>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</si>
  <si>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</si>
  <si>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</si>
  <si>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</si>
  <si>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</si>
  <si>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</si>
  <si>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</si>
  <si>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</si>
  <si>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</si>
  <si>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</si>
  <si>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</si>
  <si>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</si>
  <si>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</si>
  <si>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</si>
  <si>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</si>
  <si>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</si>
  <si>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</si>
  <si>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</si>
  <si>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</si>
  <si>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</si>
  <si>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</si>
  <si>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</si>
  <si>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</si>
  <si>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</si>
  <si>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</si>
  <si>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</si>
  <si>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</si>
  <si>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</si>
  <si>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</si>
  <si>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</si>
  <si>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</si>
  <si>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</si>
  <si>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</si>
  <si>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</si>
  <si>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</si>
  <si>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</si>
  <si>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</si>
  <si>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</si>
  <si>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</si>
  <si>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</si>
  <si>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</si>
  <si>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</si>
  <si>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</si>
  <si>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</si>
  <si>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</si>
  <si>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</si>
  <si>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</si>
  <si>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</si>
  <si>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</si>
  <si>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</si>
  <si>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</si>
  <si>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</si>
  <si>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</si>
  <si>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</si>
  <si>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</si>
  <si>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</si>
  <si>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</si>
  <si>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</si>
  <si>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</si>
  <si>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</si>
  <si>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</si>
  <si>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</si>
  <si>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</si>
  <si>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</si>
  <si>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</si>
  <si>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</si>
  <si>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</si>
  <si>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</si>
  <si>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</si>
  <si>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</si>
  <si>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</si>
  <si>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</si>
  <si>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</si>
  <si>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</si>
  <si>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</si>
  <si>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</si>
  <si>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</si>
  <si>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</si>
  <si>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</si>
  <si>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</si>
  <si>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</si>
  <si>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</si>
  <si>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</si>
  <si>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</si>
  <si>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</si>
  <si>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</si>
  <si>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</si>
  <si>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</si>
  <si>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</si>
  <si>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</si>
  <si>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</si>
  <si>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</si>
  <si>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</si>
  <si>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</si>
  <si>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</si>
  <si>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</si>
  <si>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</si>
  <si>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</si>
  <si>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</si>
  <si>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</si>
  <si>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</si>
  <si>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</si>
  <si>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</si>
  <si>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</si>
  <si>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</si>
  <si>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</si>
  <si>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</si>
  <si>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</si>
  <si>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</si>
  <si>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</si>
  <si>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</si>
  <si>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</si>
  <si>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</si>
  <si>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</si>
  <si>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</si>
  <si>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</si>
  <si>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</si>
  <si>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</si>
  <si>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</si>
  <si>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</si>
  <si>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</si>
  <si>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</si>
  <si>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</si>
  <si>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</si>
  <si>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</si>
  <si>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</si>
  <si>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</si>
  <si>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</si>
  <si>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</si>
  <si>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</si>
  <si>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</si>
  <si>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</si>
  <si>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</si>
  <si>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</si>
  <si>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</si>
  <si>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</si>
  <si>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</si>
  <si>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</si>
  <si>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</si>
  <si>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</si>
  <si>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</si>
  <si>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</si>
  <si>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</si>
  <si>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</si>
  <si>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</si>
  <si>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</si>
  <si>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</si>
  <si>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</si>
  <si>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</si>
  <si>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</si>
  <si>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</si>
  <si>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</si>
  <si>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</si>
  <si>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</si>
  <si>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</si>
  <si>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</si>
  <si>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</si>
  <si>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</si>
  <si>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</si>
  <si>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</si>
  <si>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</si>
  <si>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</si>
  <si>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</si>
  <si>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</si>
  <si>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</si>
  <si>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</si>
  <si>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</si>
  <si>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</si>
  <si>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</si>
  <si>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</si>
  <si>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</si>
  <si>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</si>
  <si>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</si>
  <si>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</si>
  <si>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PCM-20251121-00000491</t>
  </si>
  <si>
    <t>JED2301</t>
  </si>
  <si>
    <t>N/A</t>
  </si>
  <si>
    <t>EM team on the way need 30 Min</t>
  </si>
  <si>
    <t>PCM-20251121-00000449</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</si>
  <si>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</si>
  <si>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</si>
  <si>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</si>
  <si>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</si>
  <si>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</si>
  <si>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</si>
  <si>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</si>
  <si>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</si>
  <si>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</si>
  <si>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</si>
  <si>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</si>
  <si>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PCM-20251121-00000374</t>
  </si>
  <si>
    <t xml:space="preserve">Site located  in Shuqiq water plant and Security not allow to access, mandoob engaged // Currently Mandoob moved from Jizan and will be at gate in 60 mins </t>
  </si>
  <si>
    <t>PCM-20251121-00000518</t>
  </si>
  <si>
    <t xml:space="preserve">team on the way need 40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</si>
</sst>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7"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1" totalsRowShown="0" headerRowDxfId="31" dataDxfId="30" headerRowBorderDxfId="28" tableBorderDxfId="29">
  <autoFilter ref="A1:L1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319.54061874999752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45982.489044675924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45982.489044675924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45982.489044675924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45982.489044675924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45982.489044675924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45982.489044675924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45982.489044675924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45982.489044675924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45982.489044675924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45982.489044675924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45982.489044675924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45982.489044675924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45982.489044675924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45982.489044675924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45982.489044675924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45982.489044675924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45982.489044675924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45982.489044675924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45982.489044675924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45982.489044675924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45982.489044675924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45982.489044675924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45982.489044675924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45982.489044675924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45982.489044675924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45982.489044675924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45982.489044675924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45982.489044675924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45982.489044675924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45982.489044675924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45982.489044675924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45982.489044675924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45982.489044675924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45982.489044675924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45982.489044675924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45982.489044675924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45982.489044675924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45982.489044675924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45982.489044675924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45982.489044675924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45982.489044675924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45982.489044675924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45982.489044675924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45982.489044675924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45982.489044675924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45982.489044675924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45982.489044675924</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45982.489044675924</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45982.489044675924</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01689D7C-F1B7-44A3-BBBB-05FC12652BEB}"/>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157.48920671296219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45982.489044675924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45982.489044675924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45982.489044675924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45982.489044675924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45982.489044675924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45982.489044675924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45982.489044675924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45982.489044675924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45982.489044675924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45982.489044675924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45982.489044675924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45982.489044675924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45982.489044675924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45982.489044675924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45982.489044675924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45982.489044675924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45982.489044675924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45982.489044675924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45982.489044675924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45982.489044675924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45982.489044675924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45982.489044675924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45982.489044675924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45982.489044675924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45982.489044675924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45982.489044675924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45982.489044675924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45982.489044675924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45982.489044675924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45982.489044675924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45982.489044675924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45982.489044675924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45982.489044675924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45982.489044675924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45982.489044675924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45982.489044675924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45982.489044675924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45982.489044675924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45982.489044675924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45982.489044675924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45982.489044675924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45982.489044675924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45982.489044675924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45982.489044675924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45982.489044675924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45982.489044675924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45982.489044675924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45982.489044675924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45982.489044675924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45982.489044675924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45982.489044675924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45982.489044675924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45982.489044675924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45982.489044675924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45982.489044675924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45982.489044675924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45982.489044675924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45982.489044675924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45982.489044675924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45982.489044675924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45982.489044675924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45982.489044675924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45982.489044675924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45982.489044675924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45982.489044675924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45982.489044675924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45982.489044675924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45982.489044675924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45982.489044675924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45982.489044675924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45982.489044675924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45982.489044675924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45982.489044675924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45982.489044675924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45982.489044675924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45982.489044675924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45982.489044675924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45982.489044675924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45982.489044675924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45982.489044675924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45982.489044675924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45982.489044675924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45982.489044675924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45982.489044675924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45982.489044675924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45982.489044675924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45982.489044675924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45982.489044675924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45982.489044675924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45982.489044675924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45982.489044675924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45982.489044675924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45982.489044675924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45982.489044675924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45982.489044675924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45982.489044675924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45982.489044675924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45982.489044675924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45982.489044675924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45982.489044675924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45982.489044675924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45982.489044675924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45982.489044675924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45982.489044675924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45982.489044675924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45982.489044675924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45982.489044675924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45982.489044675924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45982.489044675924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45982.489044675924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45982.489044675924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45982.489044675924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45982.489044675924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45982.489044675924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45982.489044675924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45982.489044675924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45982.489044675924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45982.489044675924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45982.489044675924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45982.489044675924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45982.489044675924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45982.489044675924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45982.489044675924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45982.489044675924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45982.489044675924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45982.489044675924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45982.489044675924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45982.489044675924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45982.489044675924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45982.489044675924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45982.489044675924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45982.489044675924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45982.489044675924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45982.489044675924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45982.489044675924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45982.489044675924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45982.489044675924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45982.489044675924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45982.489044675924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45982.489044675924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45982.489044675924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45982.489044675924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45982.489044675924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45982.489044675924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45982.489044675924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45982.489044675924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45982.489044675924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45982.489044675924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45982.489044675924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45982.489044675924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45982.489044675924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45982.489044675924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45982.489044675924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45982.489044675924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45982.489044675924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45982.489044675924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45982.489044675924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45982.489044675924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45982.489044675924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45982.489044675924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45982.489044675924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45982.489044675924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45982.489044675924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45982.489044675924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45982.489044675924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45982.489044675924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45982.489044675924</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45982.489044675924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45982.489044675924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45982.489044675924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45982.489044675924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45982.489044675924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45982.489044675924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45982.489044675924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45982.489044675924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45982.489044675924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45982.489044675924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45982.489044675924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45982.489044675924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45982.489044675924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45982.489044675924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45982.489044675924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45982.489044675924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45982.489044675924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45982.489044675924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45982.489044675924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45982.489044675924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45982.489044675924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45982.489044675924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45982.489044675924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45982.489044675924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45982.489044675924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45982.489044675924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45982.489044675924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45982.489044675924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45982.489044675924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45982.489044675924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45982.489044675924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45982.489044675924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45982.489044675924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45982.489044675924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45982.489044675924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45982.489044675924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45982.489044675924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45982.489044675924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45982.489044675924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45982.489044675924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45982.489044675924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45982.489044675924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45982.489044675924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45982.489044675924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45982.489044675924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45982.489044675924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45982.489044675924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45982.489044675924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45982.489044675924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45982.489044675924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45982.489044675924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45982.489044675924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45982.489044675924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45982.489044675924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45982.489044675924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45982.489044675924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45982.489044675924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45982.489044675924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45982.489044675924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45982.489044675924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45982.489044675924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45982.489044675924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45982.489044675924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45982.489044675924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45982.489044675924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45982.489044675924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45982.489044675924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45982.489044675924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45982.489044675924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45982.489044675924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45982.489044675924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45982.489044675924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45982.489044675924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45982.489044675924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45982.489044675924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45982.489044675924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45982.489044675924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45982.489044675924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45982.489044675924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45982.489044675924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45982.489044675924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45982.489044675924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45982.489044675924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45982.489044675924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45982.489044675924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45982.489044675924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45982.489044675924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45982.489044675924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45982.489044675924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45982.489044675924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45982.489044675924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45982.489044675924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45982.489044675924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45982.489044675924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45982.489044675924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45982.489044675924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45982.489044675924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45982.489044675924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45982.489044675924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45982.489044675924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45982.489044675924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45982.489044675924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45982.489044675924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45982.489044675924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45982.489044675924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45982.489044675924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45982.489044675924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45982.489044675924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45982.489044675924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45982.489044675924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45982.489044675924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45982.489044675924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45982.489044675924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45982.489044675924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45982.489044675924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45982.489044675924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45982.489044675924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45982.489044675924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45982.489044675924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45982.489044675924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45982.489044675924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45982.489044675924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45982.489044675924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45982.489044675924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45982.489044675924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45982.489044675924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45982.489044675924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45982.489044675924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45982.489044675924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45982.489044675924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45982.489044675924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45982.489044675924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45982.489044675924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45982.489044675924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45982.489044675924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45982.489044675924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45982.489044675924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45982.489044675924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45982.489044675924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45982.489044675924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45982.489044675924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45982.489044675924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45982.489044675924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45982.489044675924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45982.489044675924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45982.489044675924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45982.489044675924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45982.489044675924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45982.489044675924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45982.489044675924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45982.489044675924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45982.489044675924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45982.489044675924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45982.489044675924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45982.489044675924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45982.489044675924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45982.489044675924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45982.489044675924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45982.489044675924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45982.489044675924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45982.489044675924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45982.489044675924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45982.489044675924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45982.489044675924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45982.489044675924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45982.489044675924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45982.489044675924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45982.489044675924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45982.489044675924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45982.489044675924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45982.489044675924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45982.489044675924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45982.489044675924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45982.489044675924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45982.489044675924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45982.489044675924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45982.489044675924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45982.489044675924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45982.489044675924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45982.489044675924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45982.489044675924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45982.489044675924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45982.489044675924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45982.489044675924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45982.489044675924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45982.489044675924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45982.489044675924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45982.489044675924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45982.489044675924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45982.489044675924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45982.489044675924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45982.489044675924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45982.489044675924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45982.489044675924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45982.489044675924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45982.489044675924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45982.489044675924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45982.489044675924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45982.489044675924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45982.489044675924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45982.489044675924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45982.489044675924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45982.489044675924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45982.489044675924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45982.489044675924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45982.489044675924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45982.489044675924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45982.489044675924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45982.489044675924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45982.489044675924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45982.489044675924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45982.489044675924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45982.489044675924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45982.489044675924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45982.489044675924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45982.489044675924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45982.489044675924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45982.489044675924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45982.489044675924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45982.489044675924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45982.489044675924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45982.489044675924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45982.489044675924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45982.489044675924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45982.489044675924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45982.489044675924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45982.489044675924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45982.489044675924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45982.489044675924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45982.489044675924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45982.489044675924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45982.489044675924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45982.489044675924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45982.489044675924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45982.489044675924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45982.489044675924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45982.489044675924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45982.489044675924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45982.489044675924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45982.489044675924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45982.489044675924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45982.489044675924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45982.489044675924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45982.489044675924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45982.489044675924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45982.489044675924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45982.489044675924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45982.489044675924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45982.489044675924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45982.489044675924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45982.489044675924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45982.489044675924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45982.489044675924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45982.489044675924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45982.489044675924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45982.489044675924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45982.489044675924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45982.489044675924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45982.489044675924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45982.489044675924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45982.489044675924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45982.489044675924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45982.489044675924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45982.489044675924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45982.489044675924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45982.489044675924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45982.489044675924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45982.489044675924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45982.489044675924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45982.489044675924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45982.489044675924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45982.489044675924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45982.489044675924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45982.489044675924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45982.489044675924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45982.489044675924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45982.489044675924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45982.489044675924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45982.489044675924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45982.489044675924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45982.489044675924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45982.489044675924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45982.489044675924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45982.489044675924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45982.489044675924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45982.489044675924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45982.489044675924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45982.489044675924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45982.489044675924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45982.489044675924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45982.489044675924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45982.489044675924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45982.489044675924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45982.489044675924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45982.489044675924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45982.489044675924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45982.489044675924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45982.489044675924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45982.489044675924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45982.489044675924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45982.489044675924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45982.489044675924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45982.489044675924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45982.489044675924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45982.489044675924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45982.489044675924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45982.489044675924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45982.489044675924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45982.489044675924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45982.489044675924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45982.489044675924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45982.489044675924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45982.489044675924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45982.489044675924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45982.489044675924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45982.489044675924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45982.489044675924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45982.489044675924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45982.489044675924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45982.489044675924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45982.489044675924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45982.489044675924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45982.489044675924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45982.489044675924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45982.489044675924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45982.489044675924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45982.489044675924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45982.489044675924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45982.489044675924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45982.489044675924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45982.489044675924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45982.489044675924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45982.489044675924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45982.489044675924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45982.489044675924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45982.489044675924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45982.489044675924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45982.489044675924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45982.489044675924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45982.489044675924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45982.489044675924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45982.489044675924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45982.489044675924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45982.489044675924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45982.489044675924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45982.489044675924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45982.489044675924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45982.489044675924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45982.489044675924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45982.489044675924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45982.489044675924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45982.489044675924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45982.489044675924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45982.489044675924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45982.489044675924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45982.489044675924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45982.489044675924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45982.489044675924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45982.489044675924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45982.489044675924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45982.489044675924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45982.489044675924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45982.489044675924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45982.489044675924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45982.489044675924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45982.489044675924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45982.489044675924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45982.489044675924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45982.489044675924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45982.489044675924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45982.489044675924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45982.489044675924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45982.489044675924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45982.489044675924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45982.489044675924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45982.489044675924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45982.489044675924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45982.489044675924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45982.489044675924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45982.489044675924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45982.489044675924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45982.489044675924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45982.489044675924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45982.489044675924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45982.489044675924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45982.489044675924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45982.489044675924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45982.489044675924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45982.489044675924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45982.489044675924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45982.489044675924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45982.489044675924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45982.489044675924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45982.489044675924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45982.489044675924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45982.489044675924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45982.489044675924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45982.489044675924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45982.489044675924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45982.489044675924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45982.489044675924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45982.489044675924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45982.489044675924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45982.489044675924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45982.489044675924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45982.489044675924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45982.489044675924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45982.489044675924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45982.489044675924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45982.489044675924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45982.489044675924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45982.489044675924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45982.489044675924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45982.489044675924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45982.489044675924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45982.489044675924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45982.489044675924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45982.489044675924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45982.489044675924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45982.489044675924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45982.489044675924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45982.489044675924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45982.489044675924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45982.489044675924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45982.489044675924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45982.489044675924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45982.489044675924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45982.489044675924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45982.489044675924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45982.489044675924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45982.489044675924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45982.489044675924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45982.489044675924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45982.489044675924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45982.489044675924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45982.489044675924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45982.489044675924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45982.489044675924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45982.489044675924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45982.489044675924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45982.489044675924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45982.489044675924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45982.489044675924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45982.489044675924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45982.489044675924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45982.489044675924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45982.489044675924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45982.489044675924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45982.489044675924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45982.489044675924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45982.489044675924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45982.489044675924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45982.489044675924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45982.489044675924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45982.489044675924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45982.489044675924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45982.489044675924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45982.489044675924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45982.489044675924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45982.489044675924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45982.489044675924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45982.489044675924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45982.489044675924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45982.489044675924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45982.489044675924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45982.489044675924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45982.489044675924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45982.489044675924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45982.489044675924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45982.489044675924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45982.489044675924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45982.489044675924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45982.489044675924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45982.489044675924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45982.489044675924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45982.489044675924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45982.489044675924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45982.489044675924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45982.489044675924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45982.489044675924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45982.489044675924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45982.489044675924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45982.489044675924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45982.489044675924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45982.489044675924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45982.489044675924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45982.489044675924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45982.489044675924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45982.489044675924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45982.489044675924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45982.489044675924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45982.489044675924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45982.489044675924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45982.489044675924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45982.489044675924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45982.489044675924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45982.489044675924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45982.489044675924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45982.489044675924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45982.489044675924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45982.489044675924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45982.489044675924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45982.489044675924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45982.489044675924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45982.489044675924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45982.489044675924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45982.489044675924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45982.489044675924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45982.489044675924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45982.489044675924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45982.489044675924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45982.489044675924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45982.489044675924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45982.489044675924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45982.489044675924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45982.489044675924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45982.489044675924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45982.489044675924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45982.489044675924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45982.489044675924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45982.489044675924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45982.489044675924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45982.489044675924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45982.489044675924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45982.489044675924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45982.489044675924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45982.489044675924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45982.489044675924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45982.489044675924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45982.489044675924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45982.489044675924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45982.489044675924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45982.489044675924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45982.489044675924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45982.489044675924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45982.489044675924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45982.489044675924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45982.489044675924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45982.489044675924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45982.489044675924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45982.489044675924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45982.489044675924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45982.489044675924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45982.489044675924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45982.489044675924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45982.489044675924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45982.489044675924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45982.489044675924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45982.489044675924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45982.489044675924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45982.489044675924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45982.489044675924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45982.489044675924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45982.489044675924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45982.489044675924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45982.489044675924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45982.489044675924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45982.489044675924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45982.489044675924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45982.489044675924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45982.489044675924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45982.489044675924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45982.489044675924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45982.489044675924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45982.489044675924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45982.489044675924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45982.489044675924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45982.489044675924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45982.489044675924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45982.489044675924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45982.489044675924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45982.489044675924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45982.489044675924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45982.489044675924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45982.489044675924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45982.489044675924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45982.489044675924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45982.489044675924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45982.489044675924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45982.489044675924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45982.489044675924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45982.489044675924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45982.489044675924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45982.489044675924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45982.489044675924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45982.489044675924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45982.489044675924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45982.489044675924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45982.489044675924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45982.489044675924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45982.489044675924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45982.489044675924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45982.489044675924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45982.489044675924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45982.489044675924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45982.489044675924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45982.489044675924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45982.489044675924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45982.489044675924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45982.489044675924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45982.489044675924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45982.489044675924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45982.489044675924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45982.489044675924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45982.489044675924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45982.489044675924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45982.489044675924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45982.489044675924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45982.489044675924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45982.489044675924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45982.489044675924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45982.489044675924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45982.489044675924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45982.489044675924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45982.489044675924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45982.489044675924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45982.489044675924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45982.489044675924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45982.489044675924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45982.489044675924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45982.489044675924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45982.489044675924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45982.489044675924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45982.489044675924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45982.489044675924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45982.489044675924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45982.489044675924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45982.489044675924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45982.489044675924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45982.489044675924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45982.489044675924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45982.489044675924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45982.489044675924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45982.489044675924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45982.489044675924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45982.489044675924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45982.489044675924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45982.489044675924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45982.489044675924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45982.489044675924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45982.489044675924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45982.489044675924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45982.489044675924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45982.489044675924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45982.489044675924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45982.489044675924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45982.489044675924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45982.489044675924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45982.489044675924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45982.489044675924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45982.489044675924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45982.489044675924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45982.489044675924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45982.489044675924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45982.489044675924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45982.489044675924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45982.489044675924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45982.489044675924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45982.489044675924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45982.489044675924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45982.489044675924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45982.489044675924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45982.489044675924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45982.489044675924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45982.489044675924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45982.489044675924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45982.489044675924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45982.489044675924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45982.489044675924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45982.489044675924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45982.489044675924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45982.489044675924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45982.489044675924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45982.489044675924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45982.489044675924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45982.489044675924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45982.489044675924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45982.489044675924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45982.489044675924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45982.489044675924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45982.489044675924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45982.489044675924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45982.489044675924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45982.489044675924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45982.489044675924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45982.489044675924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45982.489044675924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45982.489044675924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45982.489044675924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45982.489044675924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45982.489044675924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45982.489044675924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45982.489044675924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45982.489044675924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45982.489044675924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45982.489044675924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45982.489044675924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45982.489044675924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45982.489044675924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45982.489044675924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45982.489044675924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45982.489044675924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45982.489044675924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45982.489044675924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45982.489044675924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45982.489044675924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45982.489044675924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45982.489044675924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45982.489044675924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45982.489044675924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45982.489044675924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45982.489044675924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45982.489044675924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45982.489044675924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45982.489044675924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45982.489044675924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45982.489044675924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45982.489044675924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45982.489044675924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45982.489044675924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45982.489044675924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45982.489044675924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45982.489044675924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45982.489044675924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45982.489044675924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45982.489044675924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45982.489044675924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45982.489044675924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45982.489044675924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45982.489044675924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45982.489044675924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45982.489044675924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45982.489044675924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45982.489044675924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45982.489044675924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45982.489044675924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45982.489044675924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45982.489044675924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45982.489044675924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45982.489044675924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45982.489044675924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45982.489044675924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45982.489044675924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45982.489044675924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45982.489044675924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45982.489044675924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45982.489044675924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45982.489044675924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45982.489044675924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45982.489044675924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45982.489044675924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45982.489044675924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45982.489044675924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45982.489044675924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45982.489044675924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45982.489044675924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45982.489044675924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45982.489044675924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45982.489044675924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45982.489044675924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45982.489044675924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45982.489044675924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45982.489044675924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45982.489044675924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45982.489044675924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45982.489044675924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45982.489044675924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45982.489044675924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45982.489044675924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45982.489044675924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45982.489044675924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45982.489044675924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45982.489044675924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45982.489044675924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45982.489044675924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45982.489044675924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45982.489044675924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45982.489044675924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45982.489044675924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45982.489044675924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45982.489044675924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45982.489044675924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45982.489044675924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45982.489044675924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45982.489044675924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45982.489044675924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45982.489044675924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45982.489044675924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45982.489044675924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45982.489044675924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45982.489044675924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45982.489044675924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45982.489044675924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45982.489044675924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45982.489044675924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45982.489044675924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45982.489044675924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45982.489044675924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45982.489044675924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45982.489044675924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45982.489044675924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45982.489044675924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45982.489044675924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45982.489044675924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45982.489044675924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45982.489044675924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45982.489044675924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45982.489044675924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45982.489044675924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45982.489044675924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45982.489044675924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45982.489044675924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45982.489044675924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45982.489044675924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45982.489044675924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45982.489044675924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45982.489044675924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45982.489044675924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45982.489044675924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45982.489044675924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45982.489044675924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45982.489044675924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45982.489044675924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45982.489044675924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45982.489044675924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45982.489044675924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45982.489044675924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45982.489044675924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45982.489044675924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45982.489044675924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45982.489044675924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45982.489044675924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45982.489044675924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45982.489044675924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45982.489044675924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45982.489044675924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45982.489044675924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45982.489044675924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45982.489044675924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45982.489044675924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45982.489044675924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45982.489044675924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45982.489044675924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45982.489044675924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45982.489044675924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45982.489044675924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45982.489044675924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45982.489044675924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45982.489044675924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45982.489044675924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45982.489044675924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45982.489044675924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45982.489044675924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45982.489044675924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45982.489044675924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45982.489044675924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45982.489044675924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45982.489044675924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45982.489044675924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45982.489044675924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45982.489044675924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45982.489044675924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45982.489044675924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45982.489044675924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45982.489044675924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45982.489044675924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45982.489044675924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45982.489044675924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45982.489044675924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45982.489044675924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45982.489044675924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45982.489044675924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45982.489044675924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45982.489044675924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45982.489044675924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45982.489044675924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45982.489044675924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45982.489044675924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45982.489044675924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45982.489044675924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45982.489044675924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45982.489044675924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45982.489044675924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45982.489044675924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45982.489044675924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45982.489044675924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45982.489044675924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45982.489044675924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45982.489044675924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45982.489044675924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45982.489044675924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45982.489044675924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45982.489044675924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45982.489044675924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45982.489044675924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45982.489044675924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45982.489044675924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45982.489044675924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45982.489044675924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45982.489044675924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45982.489044675924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45982.489044675924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45982.489044675924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45982.489044675924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45982.489044675924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45982.489044675924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45982.489044675924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45982.489044675924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45982.489044675924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45982.489044675924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45982.489044675924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45982.489044675924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45982.489044675924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45982.489044675924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45982.489044675924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45982.489044675924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45982.489044675924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45982.489044675924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45982.489044675924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45982.489044675924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45982.489044675924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45982.489044675924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45982.489044675924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45982.489044675924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45982.489044675924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45982.489044675924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45982.489044675924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45982.489044675924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45982.489044675924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45982.489044675924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45982.489044675924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45982.489044675924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45982.489044675924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45982.489044675924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45982.489044675924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45982.489044675924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45982.489044675924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45982.489044675924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45982.489044675924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45982.489044675924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45982.489044675924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45982.489044675924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45982.489044675924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45982.489044675924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45982.489044675924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45982.489044675924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45982.489044675924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45982.489044675924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45982.489044675924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45982.489044675924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45982.489044675924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45982.489044675924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45982.489044675924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45982.489044675924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45982.489044675924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45982.489044675924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45982.489044675924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45982.489044675924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45982.489044675924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45982.489044675924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45982.489044675924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45982.489044675924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45982.489044675924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45982.489044675924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45982.489044675924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45982.489044675924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45982.489044675924</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18" sqref="D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279.00832708332746</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
        <v>5393</v>
      </c>
      <c r="C3" s="93">
        <v>1</v>
      </c>
      <c r="D3" s="91" t="s">
        <v>39109</v>
      </c>
      <c r="E3" s="94" t="s">
        <v>39021</v>
      </c>
      <c r="F3" s="95">
        <v>45982.434710648151</v>
      </c>
      <c r="G3" s="96">
        <f t="shared" ref="G3:G29" ca="1" si="0">IFERROR(NOW()-F3,"")</f>
        <v>5.4334027772711124E-2</v>
      </c>
      <c r="H3" s="95">
        <v>45982.434710648151</v>
      </c>
      <c r="I3" s="113" t="s">
        <v>39110</v>
      </c>
      <c r="J3" s="113" t="s">
        <v>39110</v>
      </c>
      <c r="K3" s="97" t="s">
        <v>39111</v>
      </c>
      <c r="L3" s="91" t="s">
        <v>8145</v>
      </c>
    </row>
    <row r="4" spans="1:16" ht="15" customHeight="1">
      <c r="A4" s="113" t="s">
        <v>39112</v>
      </c>
      <c r="B4" s="113" t="str">
        <f>IFERROR(VLOOKUP(D4,DB!A:K,11,0),"")</f>
        <v>R4</v>
      </c>
      <c r="C4" s="93">
        <v>1</v>
      </c>
      <c r="D4" s="91" t="s">
        <v>35949</v>
      </c>
      <c r="E4" s="94" t="s">
        <v>39021</v>
      </c>
      <c r="F4" s="95">
        <v>45982.41028935185</v>
      </c>
      <c r="G4" s="96">
        <f t="shared" ca="1" si="0"/>
        <v>7.8755324073426891E-2</v>
      </c>
      <c r="H4" s="95">
        <v>45982.404652777775</v>
      </c>
      <c r="I4" s="113" t="str">
        <f>IFERROR(VLOOKUP(D4,DB!A:F,6,0),"")</f>
        <v>Generator-SG</v>
      </c>
      <c r="J4" s="113" t="str">
        <f>IFERROR(VLOOKUP(D4,DB!A:G,7,0),"")</f>
        <v>Vandalized</v>
      </c>
      <c r="K4" s="150" t="s">
        <v>39113</v>
      </c>
      <c r="L4" s="91" t="str">
        <f>IFERROR(VLOOKUP(D4,DB!A:I,9,0),"")</f>
        <v>Latis</v>
      </c>
    </row>
    <row r="5" spans="1:16" ht="15" customHeight="1">
      <c r="A5" s="113"/>
      <c r="B5" s="113" t="str">
        <f>IFERROR(VLOOKUP(D5,DB!A:K,11,0),"")</f>
        <v/>
      </c>
      <c r="C5" s="93"/>
      <c r="D5" s="91"/>
      <c r="E5" s="94"/>
      <c r="F5" s="95"/>
      <c r="G5" s="96">
        <f t="shared" ca="1" si="0"/>
        <v>45982.489044675924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45982.489044675924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45982.489044675924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45982.489044675924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45982.489044675924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45982.489044675924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45982.489044675924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45982.489044675924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45982.489044675924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45982.489044675924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45982.489044675924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45982.489044675924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45982.489044675924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45982.489044675924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45982.489044675924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45982.489044675924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45982.489044675924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45982.489044675924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45982.489044675924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45982.489044675924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45982.489044675924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45982.489044675924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45982.489044675924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45982.489044675924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45982.489044675924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45982.489044675924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45982.489044675924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45982.489044675924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45982.489044675924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45982.489044675924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45982.489044675924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45982.489044675924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45982.489044675924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45982.489044675924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45982.489044675924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45982.489044675924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45982.489044675924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45982.489044675924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45982.489044675924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45982.489044675924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45982.489044675924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45982.489044675924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45982.489044675924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45982.489044675924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45982.489044675924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45982.489044675924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45982.489044675924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45982.489044675924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45982.489044675924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45982.489044675924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45982.489044675924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45982.489044675924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45982.489044675924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45982.489044675924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45982.489044675924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45982.489044675924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45982.489044675924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45982.489044675924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45982.489044675924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45982.489044675924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45982.489044675924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45982.489044675924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45982.489044675924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45982.489044675924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45982.489044675924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45982.489044675924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45982.489044675924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45982.489044675924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45982.489044675924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45982.489044675924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45982.489044675924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45982.489044675924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45982.489044675924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45982.489044675924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45982.489044675924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45982.489044675924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45982.489044675924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45982.489044675924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45982.489044675924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45982.489044675924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45982.489044675924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45982.489044675924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45982.489044675924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45982.489044675924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45982.489044675924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45982.489044675924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45982.489044675924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45982.489044675924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45982.489044675924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45982.489044675924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45982.489044675924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45982.489044675924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45982.489044675924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45982.489044675924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45982.489044675924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45982.489044675924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45982.489044675924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45982.489044675924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45982.489044675924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45982.489044675924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45982.489044675924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45982.489044675924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45982.489044675924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45982.489044675924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45982.489044675924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45982.489044675924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45982.489044675924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45982.489044675924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45982.489044675924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45982.489044675924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45982.489044675924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45982.489044675924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45982.489044675924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45982.489044675924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45982.489044675924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45982.489044675924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45982.489044675924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45982.489044675924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45982.489044675924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45982.489044675924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45982.489044675924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45982.489044675924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45982.489044675924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45982.489044675924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45982.489044675924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45982.489044675924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45982.489044675924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45982.489044675924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45982.489044675924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45982.489044675924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45982.489044675924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45982.489044675924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45982.489044675924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45982.489044675924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45982.489044675924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45982.489044675924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45982.489044675924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45982.489044675924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45982.489044675924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45982.489044675924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45982.489044675924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45982.489044675924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45982.489044675924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45982.489044675924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45982.489044675924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45982.489044675924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45982.489044675924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45982.489044675924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45982.489044675924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45982.489044675924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45982.489044675924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45982.489044675924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45982.489044675924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45982.489044675924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45982.489044675924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45982.489044675924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45982.489044675924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45982.489044675924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45982.489044675924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45982.489044675924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45982.489044675924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45982.489044675924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45982.489044675924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45982.489044675924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45982.489044675924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45982.489044675924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45982.489044675924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45982.489044675924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45982.489044675924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45982.489044675924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45982.489044675924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45982.489044675924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45982.489044675924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45982.489044675924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45982.489044675924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45982.489044675924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45982.489044675924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45982.489044675924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45982.489044675924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45982.489044675924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45982.489044675924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45982.489044675924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45982.489044675924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45982.489044675924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45982.489044675924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45982.489044675924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45982.489044675924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45982.489044675924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45982.489044675924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45982.489044675924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45982.489044675924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45982.489044675924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45982.489044675924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45982.489044675924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45982.489044675924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45982.489044675924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45982.489044675924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45982.489044675924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45982.489044675924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45982.489044675924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45982.489044675924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45982.489044675924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45982.489044675924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45982.489044675924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45982.489044675924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45982.489044675924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45982.489044675924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45982.489044675924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45982.489044675924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45982.489044675924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45982.489044675924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45982.489044675924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45982.489044675924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45982.489044675924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45982.489044675924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45982.489044675924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45982.489044675924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45982.489044675924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45982.489044675924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45982.489044675924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45982.489044675924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45982.489044675924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45982.489044675924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45982.489044675924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45982.489044675924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45982.489044675924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45982.489044675924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45982.489044675924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45982.489044675924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45982.489044675924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45982.489044675924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45982.489044675924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45982.489044675924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45982.489044675924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45982.489044675924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45982.489044675924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45982.489044675924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45982.489044675924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45982.489044675924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45982.489044675924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45982.489044675924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45982.489044675924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45982.489044675924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45982.489044675924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45982.489044675924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45982.489044675924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45982.489044675924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45982.489044675924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45982.489044675924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45982.489044675924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45982.489044675924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45982.489044675924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45982.489044675924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45982.489044675924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45982.489044675924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45982.489044675924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45982.489044675924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45982.489044675924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45982.489044675924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45982.489044675924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45982.489044675924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45982.489044675924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45982.489044675924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45982.489044675924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45982.489044675924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45982.489044675924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45982.489044675924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45982.489044675924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45982.489044675924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45982.489044675924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45982.489044675924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45982.489044675924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45982.489044675924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45982.489044675924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45982.489044675924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45982.489044675924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45982.489044675924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45982.489044675924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45982.489044675924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45982.489044675924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45982.489044675924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45982.489044675924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45982.489044675924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45982.489044675924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45982.489044675924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45982.489044675924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45982.489044675924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45982.489044675924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45982.489044675924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45982.489044675924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45982.489044675924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45982.489044675924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45982.489044675924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45982.489044675924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45982.489044675924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45982.489044675924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45982.489044675924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45982.489044675924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45982.489044675924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45982.489044675924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45982.489044675924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45982.489044675924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45982.489044675924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45982.489044675924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45982.489044675924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45982.489044675924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45982.489044675924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45982.489044675924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45982.489044675924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45982.489044675924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45982.489044675924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45982.489044675924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45982.489044675924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45982.489044675924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45982.489044675924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45982.489044675924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45982.489044675924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45982.489044675924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45982.489044675924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45982.489044675924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45982.489044675924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45982.489044675924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45982.489044675924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45982.489044675924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45982.489044675924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45982.489044675924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45982.489044675924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45982.489044675924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45982.489044675924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45982.489044675924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45982.489044675924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45982.489044675924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45982.489044675924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45982.489044675924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45982.489044675924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45982.489044675924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45982.489044675924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45982.489044675924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45982.489044675924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45982.489044675924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45982.489044675924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45982.489044675924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45982.489044675924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45982.489044675924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45982.489044675924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45982.489044675924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45982.489044675924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45982.489044675924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45982.489044675924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45982.489044675924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45982.489044675924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45982.489044675924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45982.489044675924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45982.489044675924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45982.489044675924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45982.489044675924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45982.489044675924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45982.489044675924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45982.489044675924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45982.489044675924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45982.489044675924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45982.489044675924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45982.489044675924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45982.489044675924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45982.489044675924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45982.489044675924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45982.489044675924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45982.489044675924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45982.489044675924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45982.489044675924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45982.489044675924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45982.489044675924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45982.489044675924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45982.489044675924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45982.489044675924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45982.489044675924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45982.489044675924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45982.489044675924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45982.489044675924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45982.489044675924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45982.489044675924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45982.489044675924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45982.489044675924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45982.489044675924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45982.489044675924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45982.489044675924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45982.489044675924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45982.489044675924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45982.489044675924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45982.489044675924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45982.489044675924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45982.489044675924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45982.489044675924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45982.489044675924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45982.489044675924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45982.489044675924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45982.489044675924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45982.489044675924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45982.489044675924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45982.489044675924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45982.489044675924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45982.489044675924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45982.489044675924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45982.489044675924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45982.489044675924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45982.489044675924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45982.489044675924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45982.489044675924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45982.489044675924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45982.489044675924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45982.489044675924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45982.489044675924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45982.489044675924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45982.489044675924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45982.489044675924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45982.489044675924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45982.489044675924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45982.489044675924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45982.489044675924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45982.489044675924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45982.489044675924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45982.489044675924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45982.489044675924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45982.489044675924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45982.489044675924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45982.489044675924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45982.489044675924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45982.489044675924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45982.489044675924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45982.489044675924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45982.489044675924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45982.489044675924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45982.489044675924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45982.489044675924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45982.489044675924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45982.489044675924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45982.489044675924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45982.489044675924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45982.489044675924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45982.489044675924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45982.489044675924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45982.489044675924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45982.489044675924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45982.489044675924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45982.489044675924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45982.489044675924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45982.489044675924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45982.489044675924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45982.489044675924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45982.489044675924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45982.489044675924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45982.489044675924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45982.489044675924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45982.489044675924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45982.489044675924</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
  <sheetViews>
    <sheetView tabSelected="1" topLeftCell="C1" workbookViewId="0">
      <selection activeCell="A7" sqref="A7:X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90.65698449073534</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56.300167361107015</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33.827933564811246</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4.9742414351858315</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1.1157460648100823</v>
      </c>
      <c r="H6" s="128">
        <v>45981.360798611109</v>
      </c>
      <c r="I6" s="109" t="str">
        <f>IFERROR(VLOOKUP(D6,DB!A:F,6,0),"")</f>
        <v>SCECO</v>
      </c>
      <c r="J6" s="109" t="str">
        <f>IFERROR(VLOOKUP(D6,DB!A:G,7,0),"")</f>
        <v>Dead</v>
      </c>
      <c r="K6" s="109" t="s">
        <v>39123</v>
      </c>
      <c r="L6" s="109" t="str">
        <f>IFERROR(VLOOKUP(D6,DB!A:I,9,0),"")</f>
        <v>Latis</v>
      </c>
    </row>
    <row r="7" spans="1:13" ht="15.75">
      <c r="A7" s="109"/>
      <c r="B7" s="109" t="str">
        <f>IFERROR(VLOOKUP(D7,DB!A:K,11,0),"")</f>
        <v/>
      </c>
      <c r="C7" s="109"/>
      <c r="D7" s="149"/>
      <c r="E7" s="109"/>
      <c r="F7" s="109"/>
      <c r="G7" s="111">
        <f ca="1">IFERROR(NOW()-F7,"")</f>
        <v>45982.489044675924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45982.489044675924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45982.489044675924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45982.489044675924</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45982.489044675924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45982.489044675924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45982.489044675924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45982.489044675924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45982.489044675924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45982.489044675924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45982.489044675924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45982.489044675924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45982.489044675924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45982.489044675924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45982.489044675924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45982.489044675924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45982.489044675924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45982.489044675924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45982.489044675924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45982.489044675924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45982.489044675924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45982.489044675924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45982.489044675924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45982.489044675924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45982.489044675924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45982.489044675924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45982.489044675924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45982.489044675924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45982.489044675924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45982.489044675924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45982.489044675924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45982.489044675924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45982.489044675924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45982.489044675924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45982.489044675924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45982.489044675924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45982.489044675924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45982.489044675924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45982.489044675924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45982.489044675924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45982.489044675924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45982.489044675924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45982.489044675924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45982.489044675924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45982.489044675924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45982.489044675924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45982.489044675924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45982.489044675924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45982.489044675924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45982.489044675924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45982.489044675924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45982.489044675924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45982.489044675924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45982.489044675924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45982.489044675924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45982.489044675924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45982.489044675924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45982.489044675924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45982.489044675924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45982.489044675924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45982.489044675924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45982.489044675924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45982.489044675924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45982.489044675924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45982.489044675924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45982.489044675924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45982.489044675924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45982.489044675924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45982.489044675924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45982.489044675924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45982.489044675924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45982.489044675924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45982.489044675924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45982.489044675924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45982.489044675924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45982.489044675924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45982.489044675924</v>
      </c>
      <c r="H83" s="109"/>
      <c r="I83" s="109" t="str">
        <f>IFERROR(VLOOKUP(D83,DB!A:F,6,0),"")</f>
        <v/>
      </c>
      <c r="J83" s="109" t="str">
        <f>IFERROR(VLOOKUP(D83,DB!A:G,7,0),"")</f>
        <v/>
      </c>
      <c r="K83" s="109"/>
      <c r="L83" s="109" t="str">
        <f>IFERROR(VLOOKUP(D83,DB!A:I,9,0),"")</f>
        <v/>
      </c>
    </row>
    <row r="84" spans="1:12">
      <c r="A84" s="131"/>
      <c r="B84" s="131" t="str">
        <f>IFERROR(VLOOKUP(D84,DB!A:K,11,0),"")</f>
        <v/>
      </c>
      <c r="C84" s="131"/>
      <c r="D84" s="131"/>
      <c r="E84" s="131"/>
      <c r="F84" s="132"/>
      <c r="G84" s="111">
        <f ca="1">IFERROR(NOW()-F84,"")</f>
        <v>45982.489044675924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45982.489044675924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45982.489044675924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45982.489044675924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45982.489044675924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45982.489044675924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45982.489044675924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45982.489044675924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45982.489044675924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45982.489044675924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45982.489044675924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45982.489044675924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45982.489044675924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45982.489044675924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45982.489044675924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45982.489044675924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45982.489044675924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45982.489044675924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45982.489044675924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45982.489044675924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45982.489044675924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45982.489044675924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45982.489044675924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45982.489044675924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45982.489044675924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45982.489044675924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45982.489044675924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45982.489044675924</v>
      </c>
      <c r="H111" s="132"/>
      <c r="I111" s="131" t="str">
        <f>IFERROR(VLOOKUP(D111,DB!A:F,6,0),"")</f>
        <v/>
      </c>
      <c r="J111" s="131" t="str">
        <f>IFERROR(VLOOKUP(D111,DB!A:G,7,0),"")</f>
        <v/>
      </c>
      <c r="K111" s="131"/>
      <c r="L111" s="131" t="str">
        <f>IFERROR(VLOOKUP(D111,DB!A:I,9,0),"")</f>
        <v/>
      </c>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sheetData>
  <dataValidations count="2">
    <dataValidation allowBlank="1" showInputMessage="1" showErrorMessage="1" sqref="E1" xr:uid="{920C6338-E771-4DAE-8C89-92A9093EA4DE}"/>
    <dataValidation type="list" allowBlank="1" showInputMessage="1" showErrorMessage="1" sqref="E2:E1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29090</v>
      </c>
      <c r="E2" s="109" t="s">
        <v>39021</v>
      </c>
      <c r="F2" s="121">
        <v>45982.349189814813</v>
      </c>
      <c r="G2" s="104">
        <f t="shared" ref="G2:G34" ca="1" si="0">IFERROR(NOW()-F2,"-")</f>
        <v>0.13985486111050704</v>
      </c>
      <c r="H2" s="121">
        <v>45982.349143518521</v>
      </c>
      <c r="I2" s="119" t="str">
        <f>IFERROR(VLOOKUP(D2,DB!A:F,6,0),"")</f>
        <v>Generator-DG</v>
      </c>
      <c r="J2" s="119" t="str">
        <f>IFERROR(VLOOKUP(D2,DB!A:G,7,0),"")</f>
        <v>Vandalized</v>
      </c>
      <c r="K2" s="122" t="s">
        <v>39125</v>
      </c>
      <c r="L2" s="123" t="str">
        <f>IFERROR(VLOOKUP(D2,DB!A:I,9,0),"")</f>
        <v>Latis</v>
      </c>
    </row>
    <row r="3" spans="1:16382" ht="31.5" customHeight="1">
      <c r="A3" s="118" t="s">
        <v>39126</v>
      </c>
      <c r="B3" s="119" t="str">
        <f>IFERROR(VLOOKUP(D3,DB!A:K,11,0),"")</f>
        <v>R6</v>
      </c>
      <c r="C3" s="120">
        <v>3</v>
      </c>
      <c r="D3" s="119" t="s">
        <v>36317</v>
      </c>
      <c r="E3" s="109" t="s">
        <v>39021</v>
      </c>
      <c r="F3" s="121">
        <v>45982.451550925929</v>
      </c>
      <c r="G3" s="104">
        <f t="shared" ca="1" si="0"/>
        <v>3.7493749994609971E-2</v>
      </c>
      <c r="H3" s="121">
        <v>45982.451550925929</v>
      </c>
      <c r="I3" s="119" t="str">
        <f>IFERROR(VLOOKUP(D3,DB!A:F,6,0),"")</f>
        <v>Generator-SG</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45982.489044675924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45982.489044675924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45982.489044675924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45982.489044675924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45982.489044675924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45982.489044675924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45982.489044675924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45982.489044675924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45982.489044675924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45982.489044675924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45982.489044675924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45982.489044675924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45982.489044675924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45982.489044675924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45982.489044675924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45982.489044675924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45982.489044675924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45982.489044675924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45982.489044675924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45982.489044675924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45982.489044675924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45982.489044675924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45982.489044675924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45982.489044675924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45982.489044675924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45982.489044675924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45982.489044675924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45982.489044675924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45982.489044675924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45982.489044675924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45982.489044675924</v>
      </c>
      <c r="H34" s="121"/>
      <c r="I34" s="119" t="str">
        <f>IFERROR(VLOOKUP(D34,DB!A:F,6,0),"")</f>
        <v/>
      </c>
      <c r="J34" s="119" t="str">
        <f>IFERROR(VLOOKUP(D34,DB!A:G,7,0),"")</f>
        <v/>
      </c>
      <c r="K34" s="122"/>
      <c r="L34" s="123"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2025-11-21T08:46:13Z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