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3" documentId="120_S{2AC9BD13-BADA-5192-A53E-5A8FF88502F6}" xr6:coauthVersionLast="47" xr6:coauthVersionMax="47" xr10:uidLastSave="{4C140BAD-D3F3-413E-81BE-6E81AAB4B03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<sst xmlns="http://schemas.openxmlformats.org/spreadsheetml/2006/main" count="180289" uniqueCount="39127">
  <si>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</si>
  <si>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</si>
  <si>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</si>
  <si>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</si>
  <si>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</si>
  <si>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</si>
  <si>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</si>
  <si>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</si>
  <si>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</si>
  <si>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</si>
  <si>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</si>
  <si>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</si>
  <si>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</si>
  <si>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</si>
  <si>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</si>
  <si>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</si>
  <si>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</si>
  <si>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</si>
  <si>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</si>
  <si>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</si>
  <si>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</si>
  <si>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</si>
  <si>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</si>
  <si>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</si>
  <si>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</si>
  <si>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</si>
  <si>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</si>
  <si>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</si>
  <si>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</si>
  <si>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</si>
  <si>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</si>
  <si>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</si>
  <si>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</si>
  <si>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</si>
  <si>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</si>
  <si>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</si>
  <si>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</si>
  <si>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</si>
  <si>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</si>
  <si>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</si>
  <si>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</si>
  <si>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</si>
  <si>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</si>
  <si>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</si>
  <si>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</si>
  <si>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</si>
  <si>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</si>
  <si>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</si>
  <si>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</si>
  <si>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</si>
  <si>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</si>
  <si>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</si>
  <si>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</si>
  <si>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</si>
  <si>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</si>
  <si>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</si>
  <si>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</si>
  <si>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</si>
  <si>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</si>
  <si>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</si>
  <si>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</si>
  <si>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</si>
  <si>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</si>
  <si>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</si>
  <si>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</si>
  <si>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</si>
  <si>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</si>
  <si>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</si>
  <si>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</si>
  <si>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</si>
  <si>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</si>
  <si>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</si>
  <si>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</si>
  <si>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</si>
  <si>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</si>
  <si>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</si>
  <si>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</si>
  <si>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</si>
  <si>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</si>
  <si>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</si>
  <si>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</si>
  <si>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</si>
  <si>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</si>
  <si>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</si>
  <si>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</si>
  <si>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</si>
  <si>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</si>
  <si>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</si>
  <si>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</si>
  <si>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</si>
  <si>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</si>
  <si>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</si>
  <si>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</si>
  <si>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</si>
  <si>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</si>
  <si>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</si>
  <si>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</si>
  <si>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</si>
  <si>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</si>
  <si>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</si>
  <si>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</si>
  <si>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</si>
  <si>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</si>
  <si>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</si>
  <si>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</si>
  <si>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</si>
  <si>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</si>
  <si>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</si>
  <si>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</si>
  <si>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</si>
  <si>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</si>
  <si>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</si>
  <si>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</si>
  <si>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</si>
  <si>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</si>
  <si>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</si>
  <si>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</si>
  <si>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</si>
  <si>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</si>
  <si>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</si>
  <si>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</si>
  <si>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</si>
  <si>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</si>
  <si>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</si>
  <si>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</si>
  <si>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</si>
  <si>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</si>
  <si>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</si>
  <si>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</si>
  <si>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</si>
  <si>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</si>
  <si>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</si>
  <si>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</si>
  <si>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</si>
  <si>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</si>
  <si>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</si>
  <si>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</si>
  <si>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</si>
  <si>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</si>
  <si>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</si>
  <si>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</si>
  <si>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</si>
  <si>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</si>
  <si>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</si>
  <si>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</si>
  <si>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</si>
  <si>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</si>
  <si>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</si>
  <si>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</si>
  <si>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</si>
  <si>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</si>
  <si>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</si>
  <si>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</si>
  <si>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</si>
  <si>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</si>
  <si>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</si>
  <si>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</si>
  <si>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</si>
  <si>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</si>
  <si>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</si>
  <si>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</si>
  <si>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</si>
  <si>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</si>
  <si>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</si>
  <si>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</si>
  <si>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</si>
  <si>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</si>
  <si>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</si>
  <si>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</si>
  <si>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</si>
  <si>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</si>
  <si>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</si>
  <si>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</si>
  <si>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</si>
  <si>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</si>
  <si>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</si>
  <si>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</si>
  <si>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</si>
  <si>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</si>
  <si>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</si>
  <si>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</si>
  <si>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</si>
  <si>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</si>
  <si>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</si>
  <si>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</si>
  <si>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</si>
  <si>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</si>
  <si>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</si>
  <si>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</si>
  <si>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</si>
  <si>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</si>
  <si>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</si>
  <si>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</si>
  <si>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</si>
  <si>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</si>
  <si>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</si>
  <si>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</si>
  <si>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</si>
  <si>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</si>
  <si>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</si>
  <si>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</si>
  <si>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</si>
  <si>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</si>
  <si>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</si>
  <si>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</si>
  <si>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</si>
  <si>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</si>
  <si>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</si>
  <si>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</si>
  <si>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</si>
  <si>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</si>
  <si>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</si>
  <si>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</si>
  <si>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</si>
  <si>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</si>
  <si>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</si>
  <si>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</si>
  <si>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</si>
  <si>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</si>
  <si>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</si>
  <si>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</si>
  <si>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</si>
  <si>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</si>
  <si>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</si>
  <si>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</si>
  <si>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</si>
  <si>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</si>
  <si>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</si>
  <si>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</si>
  <si>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</si>
  <si>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</si>
  <si>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</si>
  <si>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</si>
  <si>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</si>
  <si>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</si>
  <si>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</si>
  <si>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</si>
  <si>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</si>
  <si>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</si>
  <si>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</si>
  <si>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</si>
  <si>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</si>
  <si>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</si>
  <si>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</si>
  <si>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</si>
  <si>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</si>
  <si>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</si>
  <si>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</si>
  <si>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</si>
  <si>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</si>
  <si>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</si>
  <si>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</si>
  <si>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</si>
  <si>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</si>
  <si>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</si>
  <si>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</si>
  <si>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</si>
  <si>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</si>
  <si>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</si>
  <si>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</si>
  <si>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</si>
  <si>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</si>
  <si>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</si>
  <si>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</si>
  <si>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</si>
  <si>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</si>
  <si>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</si>
  <si>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</si>
  <si>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</si>
  <si>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</si>
  <si>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</si>
  <si>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</si>
  <si>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</si>
  <si>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</si>
  <si>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</si>
  <si>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</si>
  <si>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</si>
  <si>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</si>
  <si>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</si>
  <si>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</si>
  <si>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</si>
  <si>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</si>
  <si>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</si>
  <si>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</si>
  <si>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</si>
  <si>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</si>
  <si>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</si>
  <si>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</si>
  <si>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</si>
  <si>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</si>
  <si>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</si>
  <si>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</si>
  <si>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</si>
  <si>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</si>
  <si>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</si>
  <si>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</si>
  <si>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</si>
  <si>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</si>
  <si>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</si>
  <si>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</si>
  <si>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</si>
  <si>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</si>
  <si>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</si>
  <si>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</si>
  <si>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</si>
  <si>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</si>
  <si>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</si>
  <si>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</si>
  <si>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</si>
  <si>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</si>
  <si>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</si>
  <si>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</si>
  <si>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</si>
  <si>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</si>
  <si>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</si>
  <si>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</si>
  <si>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</si>
  <si>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</si>
  <si>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</si>
  <si>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</si>
  <si>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</si>
  <si>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</si>
  <si>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</si>
  <si>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</si>
  <si>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</si>
  <si>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</si>
  <si>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</si>
  <si>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</si>
  <si>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</si>
  <si>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</si>
  <si>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</si>
  <si>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</si>
  <si>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</si>
  <si>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</si>
  <si>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</si>
  <si>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</si>
  <si>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</si>
  <si>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</si>
  <si>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</si>
  <si>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</si>
  <si>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</si>
  <si>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</si>
  <si>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</si>
  <si>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</si>
  <si>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</si>
  <si>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</si>
  <si>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</si>
  <si>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</si>
  <si>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</si>
  <si>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</si>
  <si>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</si>
  <si>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</si>
  <si>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</si>
  <si>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</si>
  <si>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</si>
  <si>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</si>
  <si>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</si>
  <si>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</si>
  <si>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</si>
  <si>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</si>
  <si>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</si>
  <si>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</si>
  <si>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</si>
  <si>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</si>
  <si>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</si>
  <si>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</si>
  <si>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</si>
  <si>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</si>
  <si>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</si>
  <si>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</si>
  <si>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</si>
  <si>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</si>
  <si>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</si>
  <si>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</si>
  <si>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</si>
  <si>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</si>
  <si>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</si>
  <si>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</si>
  <si>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</si>
  <si>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</si>
  <si>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</si>
  <si>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</si>
  <si>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</si>
  <si>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</si>
  <si>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</si>
  <si>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</si>
  <si>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</si>
  <si>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</si>
  <si>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</si>
  <si>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</si>
  <si>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</si>
  <si>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</si>
  <si>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</si>
  <si>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</si>
  <si>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</si>
  <si>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</si>
  <si>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</si>
  <si>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</si>
  <si>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</si>
  <si>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</si>
  <si>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</si>
  <si>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</si>
  <si>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</si>
  <si>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</si>
  <si>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</si>
  <si>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</si>
  <si>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</si>
  <si>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</si>
  <si>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</si>
  <si>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</si>
  <si>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</si>
  <si>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</si>
  <si>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</si>
  <si>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</si>
  <si>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</si>
  <si>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</si>
  <si>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</si>
  <si>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</si>
  <si>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</si>
  <si>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</si>
  <si>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</si>
  <si>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</si>
  <si>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</si>
  <si>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</si>
  <si>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</si>
  <si>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</si>
  <si>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</si>
  <si>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</si>
  <si>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</si>
  <si>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</si>
  <si>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</si>
  <si>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</si>
  <si>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</si>
  <si>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</si>
  <si>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</si>
  <si>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</si>
  <si>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</si>
  <si>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</si>
  <si>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</si>
  <si>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</si>
  <si>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</si>
  <si>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</si>
  <si>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</si>
  <si>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</si>
  <si>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</si>
  <si>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</si>
  <si>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</si>
  <si>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</si>
  <si>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</si>
  <si>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</si>
  <si>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</si>
  <si>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</si>
  <si>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</si>
  <si>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</si>
  <si>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</si>
  <si>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</si>
  <si>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</si>
  <si>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</si>
  <si>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</si>
  <si>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</si>
  <si>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</si>
  <si>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</si>
  <si>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</si>
  <si>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</si>
  <si>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</si>
  <si>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</si>
  <si>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</si>
  <si>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</si>
  <si>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</si>
  <si>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</si>
  <si>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</si>
  <si>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</si>
  <si>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</si>
  <si>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</si>
  <si>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</si>
  <si>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</si>
  <si>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</si>
  <si>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</si>
  <si>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</si>
  <si>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</si>
  <si>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</si>
  <si>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</si>
  <si>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</si>
  <si>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</si>
  <si>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</si>
  <si>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</si>
  <si>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</si>
  <si>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</si>
  <si>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</si>
  <si>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</si>
  <si>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</si>
  <si>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</si>
  <si>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</si>
  <si>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</si>
  <si>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</si>
  <si>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</si>
  <si>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</si>
  <si>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</si>
  <si>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</si>
  <si>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</si>
  <si>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</si>
  <si>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</si>
  <si>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</si>
  <si>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</si>
  <si>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</si>
  <si>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</si>
  <si>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</si>
  <si>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</si>
  <si>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</si>
  <si>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</si>
  <si>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</si>
  <si>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</si>
  <si>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</si>
  <si>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</si>
  <si>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</si>
  <si>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</si>
  <si>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</si>
  <si>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</si>
  <si>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</si>
  <si>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</si>
  <si>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</si>
  <si>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</si>
  <si>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</si>
  <si>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</si>
  <si>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</si>
  <si>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</si>
  <si>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</si>
  <si>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</si>
  <si>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</si>
  <si>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</si>
  <si>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</si>
  <si>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</si>
  <si>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</si>
  <si>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</si>
  <si>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</si>
  <si>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</si>
  <si>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</si>
  <si>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</si>
  <si>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</si>
  <si>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</si>
  <si>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</si>
  <si>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</si>
  <si>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</si>
  <si>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</si>
  <si>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</si>
  <si>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</si>
  <si>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</si>
  <si>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</si>
  <si>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</si>
  <si>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</si>
  <si>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</si>
  <si>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</si>
  <si>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</si>
  <si>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</si>
  <si>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</si>
  <si>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</si>
  <si>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</si>
  <si>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</si>
  <si>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</si>
  <si>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</si>
  <si>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</si>
  <si>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</si>
  <si>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</si>
  <si>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</si>
  <si>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</si>
  <si>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</si>
  <si>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</si>
  <si>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</si>
  <si>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</si>
  <si>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</si>
  <si>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</si>
  <si>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</si>
  <si>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</si>
  <si>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</si>
  <si>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</si>
  <si>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</si>
  <si>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</si>
  <si>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</si>
  <si>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</si>
  <si>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</si>
  <si>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</si>
  <si>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</si>
  <si>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</si>
  <si>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</si>
  <si>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</si>
  <si>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</si>
  <si>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</si>
  <si>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</si>
  <si>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</si>
  <si>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</si>
  <si>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</si>
  <si>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</si>
  <si>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</si>
  <si>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</si>
  <si>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</si>
  <si>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</si>
  <si>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</si>
  <si>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</si>
  <si>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</si>
  <si>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</si>
  <si>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</si>
  <si>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</si>
  <si>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</si>
  <si>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</si>
  <si>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</si>
  <si>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</si>
  <si>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</si>
  <si>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</si>
  <si>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</si>
  <si>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</si>
  <si>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</si>
  <si>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</si>
  <si>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</si>
  <si>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</si>
  <si>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</si>
  <si>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</si>
  <si>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</si>
  <si>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</si>
  <si>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</si>
  <si>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</si>
  <si>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</si>
  <si>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</si>
  <si>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</si>
  <si>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</si>
  <si>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</si>
  <si>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</si>
  <si>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</si>
  <si>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</si>
  <si>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</si>
  <si>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</si>
  <si>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</si>
  <si>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</si>
  <si>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</si>
  <si>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</si>
  <si>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</si>
  <si>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</si>
  <si>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</si>
  <si>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</si>
  <si>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</si>
  <si>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</si>
  <si>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</si>
  <si>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</si>
  <si>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</si>
  <si>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</si>
  <si>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</si>
  <si>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</si>
  <si>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</si>
  <si>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</si>
  <si>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</si>
  <si>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</si>
  <si>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</si>
  <si>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</si>
  <si>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</si>
  <si>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</si>
  <si>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</si>
  <si>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</si>
  <si>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</si>
  <si>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</si>
  <si>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</si>
  <si>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</si>
  <si>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</si>
  <si>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</si>
  <si>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</si>
  <si>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</si>
  <si>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</si>
  <si>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</si>
  <si>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</si>
  <si>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</si>
  <si>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</si>
  <si>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</si>
  <si>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</si>
  <si>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</si>
  <si>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</si>
  <si>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</si>
  <si>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</si>
  <si>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</si>
  <si>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</si>
  <si>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</si>
  <si>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</si>
  <si>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</si>
  <si>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</si>
  <si>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</si>
  <si>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</si>
  <si>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</si>
  <si>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</si>
  <si>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</si>
  <si>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</si>
  <si>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</si>
  <si>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</si>
  <si>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</si>
  <si>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</si>
  <si>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</si>
  <si>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</si>
  <si>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</si>
  <si>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</si>
  <si>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</si>
  <si>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</si>
  <si>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</si>
  <si>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</si>
  <si>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</si>
  <si>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</si>
  <si>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</si>
  <si>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</si>
  <si>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</si>
  <si>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</si>
  <si>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</si>
  <si>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</si>
  <si>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</si>
  <si>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</si>
  <si>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</si>
  <si>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</si>
  <si>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</si>
  <si>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</si>
  <si>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</si>
  <si>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</si>
  <si>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</si>
  <si>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</si>
  <si>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</si>
  <si>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</si>
  <si>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</si>
  <si>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</si>
  <si>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</si>
  <si>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</si>
  <si>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</si>
  <si>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</si>
  <si>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</si>
  <si>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</si>
  <si>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</si>
  <si>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</si>
  <si>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</si>
  <si>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</si>
  <si>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</si>
  <si>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</si>
  <si>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</si>
  <si>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</si>
  <si>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</si>
  <si>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</si>
  <si>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</si>
  <si>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</si>
  <si>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</si>
  <si>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</si>
  <si>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</si>
  <si>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</si>
  <si>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</si>
  <si>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</si>
  <si>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</si>
  <si>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</si>
  <si>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</si>
  <si>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</si>
  <si>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</si>
  <si>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</si>
  <si>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</si>
  <si>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</si>
  <si>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</si>
  <si>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</si>
  <si>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</si>
  <si>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</si>
  <si>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</si>
  <si>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</si>
  <si>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</si>
  <si>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</si>
  <si>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</si>
  <si>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</si>
  <si>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</si>
  <si>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</si>
  <si>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</si>
  <si>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</si>
  <si>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</si>
  <si>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</si>
  <si>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</si>
  <si>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</si>
  <si>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</si>
  <si>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</si>
  <si>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</si>
  <si>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</si>
  <si>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</si>
  <si>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</si>
  <si>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</si>
  <si>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</si>
  <si>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</si>
  <si>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</si>
  <si>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</si>
  <si>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</si>
  <si>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</si>
  <si>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</si>
  <si>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</si>
  <si>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</si>
  <si>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</si>
  <si>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</si>
  <si>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</si>
  <si>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</si>
  <si>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</si>
  <si>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</si>
  <si>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</si>
  <si>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</si>
  <si>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</si>
  <si>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</si>
  <si>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</si>
  <si>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</si>
  <si>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</si>
  <si>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</si>
  <si>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</si>
  <si>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</si>
  <si>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</si>
  <si>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</si>
  <si>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</si>
  <si>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</si>
  <si>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</si>
  <si>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</si>
  <si>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</si>
  <si>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</si>
  <si>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</si>
  <si>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</si>
  <si>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</si>
  <si>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</si>
  <si>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</si>
  <si>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</si>
  <si>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</si>
  <si>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</si>
  <si>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</si>
  <si>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</si>
  <si>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</si>
  <si>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</si>
  <si>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</si>
  <si>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</si>
  <si>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</si>
  <si>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</si>
  <si>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</si>
  <si>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</si>
  <si>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</si>
  <si>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</si>
  <si>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</si>
  <si>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</si>
  <si>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</si>
  <si>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</si>
  <si>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</si>
  <si>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</si>
  <si>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</si>
  <si>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</si>
  <si>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</si>
  <si>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</si>
  <si>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</si>
  <si>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</si>
  <si>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</si>
  <si>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</si>
  <si>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</si>
  <si>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</si>
  <si>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</si>
  <si>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</si>
  <si>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</si>
  <si>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</si>
  <si>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</si>
  <si>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</si>
  <si>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</si>
  <si>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</si>
  <si>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</si>
  <si>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</si>
  <si>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</si>
  <si>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</si>
  <si>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</si>
  <si>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</si>
  <si>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</si>
  <si>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</si>
  <si>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</si>
  <si>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</si>
  <si>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</si>
  <si>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</si>
  <si>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</si>
  <si>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</si>
  <si>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</si>
  <si>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</si>
  <si>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</si>
  <si>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</si>
  <si>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</si>
  <si>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</si>
  <si>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</si>
  <si>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</si>
  <si>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</si>
  <si>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</si>
  <si>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</si>
  <si>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</si>
  <si>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</si>
  <si>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</si>
  <si>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</si>
  <si>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</si>
  <si>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</si>
  <si>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</si>
  <si>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</si>
  <si>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</si>
  <si>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</si>
  <si>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</si>
  <si>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</si>
  <si>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</si>
  <si>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</si>
  <si>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</si>
  <si>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</si>
  <si>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</si>
  <si>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</si>
  <si>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</si>
  <si>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</si>
  <si>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</si>
  <si>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</si>
  <si>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</si>
  <si>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</si>
  <si>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</si>
  <si>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</si>
  <si>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</si>
  <si>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</si>
  <si>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</si>
  <si>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</si>
  <si>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</si>
  <si>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</si>
  <si>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</si>
  <si>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</si>
  <si>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</si>
  <si>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</si>
  <si>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</si>
  <si>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</si>
  <si>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</si>
  <si>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</si>
  <si>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</si>
  <si>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</si>
  <si>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</si>
  <si>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</si>
  <si>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</si>
  <si>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</si>
  <si>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</si>
  <si>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</si>
  <si>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</si>
  <si>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</si>
  <si>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</si>
  <si>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</si>
  <si>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</si>
  <si>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</si>
  <si>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</si>
  <si>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</si>
  <si>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</si>
  <si>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</si>
  <si>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</si>
  <si>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</si>
  <si>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</si>
  <si>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</si>
  <si>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</si>
  <si>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</si>
  <si>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</si>
  <si>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</si>
  <si>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</si>
  <si>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</si>
  <si>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</si>
  <si>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</si>
  <si>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</si>
  <si>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</si>
  <si>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</si>
  <si>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</si>
  <si>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</si>
  <si>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</si>
  <si>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</si>
  <si>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</si>
  <si>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</si>
  <si>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</si>
  <si>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</si>
  <si>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</si>
  <si>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</si>
  <si>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</si>
  <si>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</si>
  <si>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</si>
  <si>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</si>
  <si>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</si>
  <si>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</si>
  <si>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</si>
  <si>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</si>
  <si>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</si>
  <si>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</si>
  <si>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</si>
  <si>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</si>
  <si>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</si>
  <si>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</si>
  <si>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</si>
  <si>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</si>
  <si>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</si>
  <si>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</si>
  <si>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</si>
  <si>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</si>
  <si>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</si>
  <si>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</si>
  <si>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</si>
  <si>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</si>
  <si>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</si>
  <si>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</si>
  <si>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</si>
  <si>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</si>
  <si>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</si>
  <si>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</si>
  <si>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</si>
  <si>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</si>
  <si>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</si>
  <si>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</si>
  <si>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</si>
  <si>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</si>
  <si>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</si>
  <si>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</si>
  <si>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</si>
  <si>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</si>
  <si>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</si>
  <si>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</si>
  <si>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</si>
  <si>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</si>
  <si>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</si>
  <si>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</si>
  <si>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</si>
  <si>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</si>
  <si>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</si>
  <si>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</si>
  <si>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</si>
  <si>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</si>
  <si>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</si>
  <si>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</si>
  <si>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</si>
  <si>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</si>
  <si>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</si>
  <si>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</si>
  <si>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</si>
  <si>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</si>
  <si>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</si>
  <si>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</si>
  <si>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</si>
  <si>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</si>
  <si>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</si>
  <si>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</si>
  <si>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</si>
  <si>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</si>
  <si>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</si>
  <si>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</si>
  <si>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</si>
  <si>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</si>
  <si>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</si>
  <si>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</si>
  <si>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</si>
  <si>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</si>
  <si>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</si>
  <si>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</si>
  <si>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</si>
  <si>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</si>
  <si>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</si>
  <si>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</si>
  <si>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</si>
  <si>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</si>
  <si>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</si>
  <si>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</si>
  <si>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</si>
  <si>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</si>
  <si>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</si>
  <si>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</si>
  <si>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</si>
  <si>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</si>
  <si>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</si>
  <si>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</si>
  <si>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</si>
  <si>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</si>
  <si>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</si>
  <si>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</si>
  <si>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</si>
  <si>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</si>
  <si>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</si>
  <si>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</si>
  <si>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</si>
  <si>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</si>
  <si>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</si>
  <si>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</si>
  <si>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</si>
  <si>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</si>
  <si>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</si>
  <si>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</si>
  <si>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</si>
  <si>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</si>
  <si>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</si>
  <si>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</si>
  <si>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</si>
  <si>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</si>
  <si>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</si>
  <si>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</si>
  <si>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</si>
  <si>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</si>
  <si>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</si>
  <si>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</si>
  <si>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</si>
  <si>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</si>
  <si>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</si>
  <si>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</si>
  <si>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</si>
  <si>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</si>
  <si>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</si>
  <si>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</si>
  <si>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</si>
  <si>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</si>
  <si>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</si>
  <si>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</si>
  <si>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</si>
  <si>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</si>
  <si>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</si>
  <si>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</si>
  <si>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</si>
  <si>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</si>
  <si>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</si>
  <si>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</si>
  <si>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</si>
  <si>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</si>
  <si>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</si>
  <si>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</si>
  <si>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</si>
  <si>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</si>
  <si>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</si>
  <si>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</si>
  <si>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</si>
  <si>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</si>
  <si>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</si>
  <si>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</si>
  <si>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</si>
  <si>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</si>
  <si>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</si>
  <si>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</si>
  <si>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</si>
  <si>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</si>
  <si>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</si>
  <si>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</si>
  <si>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</si>
  <si>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</si>
  <si>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</si>
  <si>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</si>
  <si>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</si>
  <si>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</si>
  <si>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</si>
  <si>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</si>
  <si>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</si>
  <si>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</si>
  <si>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</si>
  <si>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</si>
  <si>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</si>
  <si>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</si>
  <si>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</si>
  <si>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</si>
  <si>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</si>
  <si>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</si>
  <si>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</si>
  <si>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</si>
  <si>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</si>
  <si>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</si>
  <si>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</si>
  <si>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</si>
  <si>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</si>
  <si>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</si>
  <si>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</si>
  <si>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</si>
  <si>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</si>
  <si>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</si>
  <si>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</si>
  <si>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</si>
  <si>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</si>
  <si>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</si>
  <si>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</si>
  <si>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</si>
  <si>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</si>
  <si>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</si>
  <si>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</si>
  <si>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</si>
  <si>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</si>
  <si>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</si>
  <si>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</si>
  <si>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</si>
  <si>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</si>
  <si>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</si>
  <si>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</si>
  <si>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</si>
  <si>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</si>
  <si>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</si>
  <si>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</si>
  <si>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</si>
  <si>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</si>
  <si>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</si>
  <si>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</si>
  <si>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</si>
  <si>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</si>
  <si>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</si>
  <si>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</si>
  <si>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</si>
  <si>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</si>
  <si>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</si>
  <si>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</si>
  <si>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</si>
  <si>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</si>
  <si>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</si>
  <si>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</si>
  <si>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</si>
  <si>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</si>
  <si>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</si>
  <si>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</si>
  <si>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</si>
  <si>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</si>
  <si>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</si>
  <si>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</si>
  <si>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</si>
  <si>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</si>
  <si>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</si>
  <si>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</si>
  <si>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</si>
  <si>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</si>
  <si>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</si>
  <si>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</si>
  <si>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</si>
  <si>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</si>
  <si>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</si>
  <si>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</si>
  <si>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</si>
  <si>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</si>
  <si>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</si>
  <si>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</si>
  <si>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</si>
  <si>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</si>
  <si>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</si>
  <si>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</si>
  <si>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</si>
  <si>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</si>
  <si>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</si>
  <si>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</si>
  <si>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</si>
  <si>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</si>
  <si>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</si>
  <si>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</si>
  <si>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</si>
  <si>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</si>
  <si>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</si>
  <si>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</si>
  <si>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</si>
  <si>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</si>
  <si>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</si>
  <si>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</si>
  <si>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</si>
  <si>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</si>
  <si>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</si>
  <si>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</si>
  <si>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</si>
  <si>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</si>
  <si>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</si>
  <si>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</si>
  <si>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</si>
  <si>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</si>
  <si>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</si>
  <si>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</si>
  <si>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</si>
  <si>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</si>
  <si>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</si>
  <si>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</si>
  <si>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</si>
  <si>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</si>
  <si>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</si>
  <si>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</si>
  <si>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</si>
  <si>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</si>
  <si>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</si>
  <si>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</si>
  <si>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</si>
  <si>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</si>
  <si>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</si>
  <si>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</si>
  <si>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</si>
  <si>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</si>
  <si>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</si>
  <si>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</si>
  <si>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</si>
  <si>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</si>
  <si>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</si>
  <si>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</si>
  <si>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</si>
  <si>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</si>
  <si>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</si>
  <si>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</si>
  <si>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</si>
  <si>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</si>
  <si>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</si>
  <si>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</si>
  <si>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</si>
  <si>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</si>
  <si>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</si>
  <si>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</si>
  <si>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</si>
  <si>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</si>
  <si>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</si>
  <si>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</si>
  <si>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</si>
  <si>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</si>
  <si>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</si>
  <si>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</si>
  <si>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</si>
  <si>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</si>
  <si>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</si>
  <si>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</si>
  <si>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</si>
  <si>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</si>
  <si>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</si>
  <si>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</si>
  <si>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</si>
  <si>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</si>
  <si>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</si>
  <si>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</si>
  <si>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</si>
  <si>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</si>
  <si>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</si>
  <si>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</si>
  <si>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</si>
  <si>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</si>
  <si>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</si>
  <si>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</si>
  <si>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</si>
  <si>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</si>
  <si>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</si>
  <si>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</si>
  <si>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</si>
  <si>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</si>
  <si>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</si>
  <si>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</si>
  <si>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</si>
  <si>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</si>
  <si>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</si>
  <si>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</si>
  <si>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</si>
  <si>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</si>
  <si>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</si>
  <si>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</si>
  <si>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</si>
  <si>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</si>
  <si>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</si>
  <si>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</si>
  <si>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</si>
  <si>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</si>
  <si>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</si>
  <si>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</si>
  <si>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</si>
  <si>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</si>
  <si>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</si>
  <si>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</si>
  <si>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</si>
  <si>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</si>
  <si>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</si>
  <si>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</si>
  <si>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</si>
  <si>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</si>
  <si>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</si>
  <si>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</si>
  <si>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</si>
  <si>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</si>
  <si>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</si>
  <si>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</si>
  <si>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</si>
  <si>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</si>
  <si>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</si>
  <si>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</si>
  <si>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</si>
  <si>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</si>
  <si>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</si>
  <si>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</si>
  <si>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</si>
  <si>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</si>
  <si>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</si>
  <si>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</si>
  <si>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</si>
  <si>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</si>
  <si>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</si>
  <si>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</si>
  <si>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</si>
  <si>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</si>
  <si>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</si>
  <si>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</si>
  <si>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</si>
  <si>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</si>
  <si>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</si>
  <si>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</si>
  <si>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</si>
  <si>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</si>
  <si>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</si>
  <si>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</si>
  <si>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</si>
  <si>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</si>
  <si>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</si>
  <si>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</si>
  <si>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</si>
  <si>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</si>
  <si>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</si>
  <si>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</si>
  <si>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</si>
  <si>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</si>
  <si>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</si>
  <si>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</si>
  <si>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</si>
  <si>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</si>
  <si>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</si>
  <si>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</si>
  <si>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</si>
  <si>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</si>
  <si>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</si>
  <si>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</si>
  <si>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</si>
  <si>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</si>
  <si>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</si>
  <si>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</si>
  <si>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</si>
  <si>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</si>
  <si>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</si>
  <si>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</si>
  <si>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</si>
  <si>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</si>
  <si>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</si>
  <si>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</si>
  <si>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</si>
  <si>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</si>
  <si>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</si>
  <si>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</si>
  <si>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</si>
  <si>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</si>
  <si>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</si>
  <si>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</si>
  <si>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</si>
  <si>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</si>
  <si>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</si>
  <si>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</si>
  <si>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</si>
  <si>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</si>
  <si>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</si>
  <si>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</si>
  <si>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</si>
  <si>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</si>
  <si>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</si>
  <si>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</si>
  <si>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</si>
  <si>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</si>
  <si>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</si>
  <si>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</si>
  <si>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</si>
  <si>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</si>
  <si>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</si>
  <si>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</si>
  <si>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</si>
  <si>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</si>
  <si>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</si>
  <si>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</si>
  <si>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</si>
  <si>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</si>
  <si>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</si>
  <si>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</si>
  <si>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</si>
  <si>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</si>
  <si>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</si>
  <si>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</si>
  <si>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</si>
  <si>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</si>
  <si>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</si>
  <si>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</si>
  <si>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</si>
  <si>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</si>
  <si>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</si>
  <si>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</si>
  <si>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</si>
  <si>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</si>
  <si>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</si>
  <si>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</si>
  <si>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</si>
  <si>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</si>
  <si>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</si>
  <si>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</si>
  <si>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</si>
  <si>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</si>
  <si>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</si>
  <si>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</si>
  <si>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</si>
  <si>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</si>
  <si>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</si>
  <si>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</si>
  <si>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</si>
  <si>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</si>
  <si>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</si>
  <si>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</si>
  <si>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</si>
  <si>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</si>
  <si>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</si>
  <si>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</si>
  <si>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</si>
  <si>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</si>
  <si>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</si>
  <si>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</si>
  <si>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</si>
  <si>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</si>
  <si>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</si>
  <si>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</si>
  <si>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</si>
  <si>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</si>
  <si>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</si>
  <si>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</si>
  <si>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</si>
  <si>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</si>
  <si>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</si>
  <si>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</si>
  <si>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</si>
  <si>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</si>
  <si>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</si>
  <si>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</si>
  <si>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</si>
  <si>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</si>
  <si>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</si>
  <si>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</si>
  <si>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</si>
  <si>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</si>
  <si>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</si>
  <si>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</si>
  <si>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</si>
  <si>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</si>
  <si>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</si>
  <si>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</si>
  <si>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</si>
  <si>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</si>
  <si>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</si>
  <si>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</si>
  <si>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</si>
  <si>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</si>
  <si>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</si>
  <si>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</si>
  <si>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</si>
  <si>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</si>
  <si>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</si>
  <si>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</si>
  <si>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</si>
  <si>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</si>
  <si>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</si>
  <si>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</si>
  <si>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</si>
  <si>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</si>
  <si>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</si>
  <si>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</si>
  <si>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</si>
  <si>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</si>
  <si>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</si>
  <si>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</si>
  <si>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</si>
  <si>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</si>
  <si>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</si>
  <si>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</si>
  <si>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</si>
  <si>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</si>
  <si>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</si>
  <si>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</si>
  <si>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</si>
  <si>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</si>
  <si>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</si>
  <si>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</si>
  <si>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</si>
  <si>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</si>
  <si>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</si>
  <si>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</si>
  <si>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</si>
  <si>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</si>
  <si>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</si>
  <si>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</si>
  <si>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</si>
  <si>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</si>
  <si>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</si>
  <si>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</si>
  <si>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</si>
  <si>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</si>
  <si>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</si>
  <si>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</si>
  <si>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</si>
  <si>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</si>
  <si>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</si>
  <si>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</si>
  <si>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</si>
  <si>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</si>
  <si>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</si>
  <si>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</si>
  <si>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</si>
  <si>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</si>
  <si>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</si>
  <si>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</si>
  <si>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</si>
  <si>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</si>
  <si>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</si>
  <si>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</si>
  <si>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</si>
  <si>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</si>
  <si>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</si>
  <si>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</si>
  <si>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</si>
  <si>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</si>
  <si>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</si>
  <si>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</si>
  <si>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</si>
  <si>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</si>
  <si>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</si>
  <si>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</si>
  <si>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</si>
  <si>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</si>
  <si>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</si>
  <si>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</si>
  <si>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</si>
  <si>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</si>
  <si>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</si>
  <si>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</si>
  <si>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</si>
  <si>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</si>
  <si>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</si>
  <si>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</si>
  <si>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</si>
  <si>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</si>
  <si>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</si>
  <si>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</si>
  <si>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</si>
  <si>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</si>
  <si>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</si>
  <si>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</si>
  <si>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</si>
  <si>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</si>
  <si>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</si>
  <si>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</si>
  <si>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</si>
  <si>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</si>
  <si>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</si>
  <si>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</si>
  <si>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</si>
  <si>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</si>
  <si>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</si>
  <si>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</si>
  <si>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</si>
  <si>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</si>
  <si>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</si>
  <si>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</si>
  <si>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</si>
  <si>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</si>
  <si>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</si>
  <si>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</si>
  <si>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</si>
  <si>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</si>
  <si>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</si>
  <si>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</si>
  <si>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</si>
  <si>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</si>
  <si>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</si>
  <si>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</si>
  <si>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</si>
  <si>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</si>
  <si>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</si>
  <si>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</si>
  <si>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</si>
  <si>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</si>
  <si>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</si>
  <si>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</si>
  <si>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</si>
  <si>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</si>
  <si>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</si>
  <si>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</si>
  <si>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</si>
  <si>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</si>
  <si>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</si>
  <si>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</si>
  <si>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</si>
  <si>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</si>
  <si>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</si>
  <si>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</si>
  <si>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</si>
  <si>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</si>
  <si>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</si>
  <si>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</si>
  <si>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</si>
  <si>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</si>
  <si>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</si>
  <si>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</si>
  <si>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</si>
  <si>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</si>
  <si>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</si>
  <si>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</si>
  <si>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</si>
  <si>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</si>
  <si>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</si>
  <si>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</si>
  <si>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</si>
  <si>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</si>
  <si>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</si>
  <si>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</si>
  <si>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</si>
  <si>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</si>
  <si>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</si>
  <si>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</si>
  <si>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</si>
  <si>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</si>
  <si>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</si>
  <si>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</si>
  <si>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</si>
  <si>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</si>
  <si>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</si>
  <si>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</si>
  <si>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</si>
  <si>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</si>
  <si>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</si>
  <si>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</si>
  <si>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</si>
  <si>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</si>
  <si>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</si>
  <si>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</si>
  <si>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</si>
  <si>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</si>
  <si>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</si>
  <si>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</si>
  <si>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</si>
  <si>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</si>
  <si>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</si>
  <si>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</si>
  <si>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</si>
  <si>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</si>
  <si>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</si>
  <si>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</si>
  <si>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</si>
  <si>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</si>
  <si>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</si>
  <si>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</si>
  <si>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</si>
  <si>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</si>
  <si>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</si>
  <si>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</si>
  <si>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</si>
  <si>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</si>
  <si>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</si>
  <si>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</si>
  <si>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</si>
  <si>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</si>
  <si>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</si>
  <si>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</si>
  <si>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</si>
  <si>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</si>
  <si>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</si>
  <si>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</si>
  <si>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</si>
  <si>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</si>
  <si>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</si>
  <si>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</si>
  <si>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</si>
  <si>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</si>
  <si>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</si>
  <si>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</si>
  <si>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</si>
  <si>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</si>
  <si>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</si>
  <si>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</si>
  <si>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</si>
  <si>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</si>
  <si>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</si>
  <si>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</si>
  <si>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</si>
  <si>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</si>
  <si>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</si>
  <si>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</si>
  <si>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</si>
  <si>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</si>
  <si>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</si>
  <si>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</si>
  <si>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</si>
  <si>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</si>
  <si>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</si>
  <si>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</si>
  <si>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</si>
  <si>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</si>
  <si>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</si>
  <si>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</si>
  <si>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</si>
  <si>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</si>
  <si>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</si>
  <si>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</si>
  <si>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</si>
  <si>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</si>
  <si>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</si>
  <si>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</si>
  <si>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</si>
  <si>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</si>
  <si>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</si>
  <si>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</si>
  <si>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</si>
  <si>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</si>
  <si>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</si>
  <si>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</si>
  <si>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</si>
  <si>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</si>
  <si>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</si>
  <si>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</si>
  <si>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</si>
  <si>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</si>
  <si>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</si>
  <si>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</si>
  <si>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</si>
  <si>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</si>
  <si>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</si>
  <si>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</si>
  <si>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</si>
  <si>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</si>
  <si>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</si>
  <si>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</si>
  <si>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</si>
  <si>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</si>
  <si>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</si>
  <si>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</si>
  <si>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</si>
  <si>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</si>
  <si>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</si>
  <si>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</si>
  <si>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</si>
  <si>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</si>
  <si>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</si>
  <si>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</si>
  <si>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</si>
  <si>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</si>
  <si>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</si>
  <si>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</si>
  <si>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</si>
  <si>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</si>
  <si>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</si>
  <si>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</si>
  <si>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</si>
  <si>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</si>
  <si>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</si>
  <si>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</si>
  <si>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</si>
  <si>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</si>
  <si>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</si>
  <si>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</si>
  <si>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</si>
  <si>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</si>
  <si>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</si>
  <si>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</si>
  <si>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</si>
  <si>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</si>
  <si>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</si>
  <si>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</si>
  <si>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</si>
  <si>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</si>
  <si>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</si>
  <si>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</si>
  <si>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</si>
  <si>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</si>
  <si>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</si>
  <si>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</si>
  <si>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</si>
  <si>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</si>
  <si>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</si>
  <si>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</si>
  <si>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</si>
  <si>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</si>
  <si>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</si>
  <si>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</si>
  <si>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</si>
  <si>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</si>
  <si>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</si>
  <si>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</si>
  <si>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</si>
  <si>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</si>
  <si>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</si>
  <si>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</si>
  <si>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</si>
  <si>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</si>
  <si>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</si>
  <si>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</si>
  <si>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</si>
  <si>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</si>
  <si>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</si>
  <si>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</si>
  <si>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</si>
  <si>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</si>
  <si>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</si>
  <si>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</si>
  <si>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</si>
  <si>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</si>
  <si>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</si>
  <si>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</si>
  <si>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</si>
  <si>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</si>
  <si>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</si>
  <si>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</si>
  <si>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</si>
  <si>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</si>
  <si>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</si>
  <si>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</si>
  <si>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</si>
  <si>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</si>
  <si>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</si>
  <si>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</si>
  <si>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</si>
  <si>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</si>
  <si>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</si>
  <si>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</si>
  <si>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</si>
  <si>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</si>
  <si>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</si>
  <si>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</si>
  <si>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</si>
  <si>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</si>
  <si>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</si>
  <si>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</si>
  <si>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</si>
  <si>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</si>
  <si>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</si>
  <si>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</si>
  <si>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</si>
  <si>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</si>
  <si>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</si>
  <si>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</si>
  <si>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</si>
  <si>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</si>
  <si>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</si>
  <si>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</si>
  <si>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</si>
  <si>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</si>
  <si>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</si>
  <si>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</si>
  <si>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</si>
  <si>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</si>
  <si>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</si>
  <si>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</si>
  <si>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</si>
  <si>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</si>
  <si>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</si>
  <si>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</si>
  <si>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</si>
  <si>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</si>
  <si>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</si>
  <si>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</si>
  <si>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</si>
  <si>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</si>
  <si>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</si>
  <si>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</si>
  <si>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</si>
  <si>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</si>
  <si>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</si>
  <si>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</si>
  <si>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</si>
  <si>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</si>
  <si>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</si>
  <si>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</si>
  <si>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</si>
  <si>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</si>
  <si>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</si>
  <si>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</si>
  <si>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</si>
  <si>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</si>
  <si>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</si>
  <si>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</si>
  <si>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</si>
  <si>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</si>
  <si>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</si>
  <si>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</si>
  <si>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</si>
  <si>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</si>
  <si>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</si>
  <si>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</si>
  <si>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</si>
  <si>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</si>
  <si>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</si>
  <si>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</si>
  <si>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</si>
  <si>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</si>
  <si>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</si>
  <si>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</si>
  <si>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</si>
  <si>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</si>
  <si>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</si>
  <si>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</si>
  <si>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</si>
  <si>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</si>
  <si>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</si>
  <si>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</si>
  <si>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</si>
  <si>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</si>
  <si>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</si>
  <si>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</si>
  <si>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</si>
  <si>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</si>
  <si>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</si>
  <si>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</si>
  <si>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</si>
  <si>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</si>
  <si>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</si>
  <si>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</si>
  <si>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</si>
  <si>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</si>
  <si>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</si>
  <si>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</si>
  <si>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</si>
  <si>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</si>
  <si>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</si>
  <si>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</si>
  <si>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</si>
  <si>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</si>
  <si>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</si>
  <si>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</si>
  <si>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</si>
  <si>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</si>
  <si>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</si>
  <si>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</si>
  <si>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</si>
  <si>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</si>
  <si>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</si>
  <si>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</si>
  <si>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</si>
  <si>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</si>
  <si>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</si>
  <si>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</si>
  <si>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</si>
  <si>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</si>
  <si>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</si>
  <si>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</si>
  <si>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</si>
  <si>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</si>
  <si>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</si>
  <si>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</si>
  <si>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</si>
  <si>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</si>
  <si>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</si>
  <si>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</si>
  <si>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</si>
  <si>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</si>
  <si>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</si>
  <si>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</si>
  <si>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</si>
  <si>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</si>
  <si>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</si>
  <si>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</si>
  <si>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</si>
  <si>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</si>
  <si>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</si>
  <si>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</si>
  <si>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</si>
  <si>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</si>
  <si>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</si>
  <si>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</si>
  <si>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</si>
  <si>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</si>
  <si>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</si>
  <si>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</si>
  <si>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</si>
  <si>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</si>
  <si>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</si>
  <si>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</si>
  <si>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</si>
  <si>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</si>
  <si>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</si>
  <si>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</si>
  <si>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</si>
  <si>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</si>
  <si>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</si>
  <si>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</si>
  <si>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</si>
  <si>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</si>
  <si>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</si>
  <si>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</si>
  <si>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</si>
  <si>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</si>
  <si>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</si>
  <si>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</si>
  <si>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</si>
  <si>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</si>
  <si>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</si>
  <si>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</si>
  <si>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</si>
  <si>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</si>
  <si>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</si>
  <si>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</si>
  <si>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</si>
  <si>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</si>
  <si>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</si>
  <si>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</si>
  <si>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</si>
  <si>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</si>
  <si>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</si>
  <si>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</si>
  <si>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</si>
  <si>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</si>
  <si>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</si>
  <si>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</si>
  <si>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</si>
  <si>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</si>
  <si>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</si>
  <si>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</si>
  <si>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</si>
  <si>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</si>
  <si>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</si>
  <si>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</si>
  <si>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</si>
  <si>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</si>
  <si>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</si>
  <si>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</si>
  <si>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</si>
  <si>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</si>
  <si>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</si>
  <si>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</si>
  <si>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</si>
  <si>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</si>
  <si>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</si>
  <si>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</si>
  <si>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</si>
  <si>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</si>
  <si>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</si>
  <si>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</si>
  <si>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</si>
  <si>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</si>
  <si>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</si>
  <si>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</si>
  <si>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</si>
  <si>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</si>
  <si>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</si>
  <si>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</si>
  <si>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</si>
  <si>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</si>
  <si>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</si>
  <si>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</si>
  <si>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</si>
  <si>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</si>
  <si>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</si>
  <si>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</si>
  <si>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</si>
  <si>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</si>
  <si>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</si>
  <si>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</si>
  <si>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</si>
  <si>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</si>
  <si>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</si>
  <si>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</si>
  <si>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</si>
  <si>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</si>
  <si>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</si>
  <si>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</si>
  <si>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</si>
  <si>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</si>
  <si>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</si>
  <si>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</si>
  <si>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</si>
  <si>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</si>
  <si>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</si>
  <si>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</si>
  <si>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</si>
  <si>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</si>
  <si>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</si>
  <si>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</si>
  <si>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</si>
  <si>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</si>
  <si>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</si>
  <si>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</si>
  <si>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</si>
  <si>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</si>
  <si>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</si>
  <si>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</si>
  <si>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</si>
  <si>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</si>
  <si>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</si>
  <si>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</si>
  <si>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</si>
  <si>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</si>
  <si>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</si>
  <si>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</si>
  <si>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</si>
  <si>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</si>
  <si>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</si>
  <si>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</si>
  <si>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</si>
  <si>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</si>
  <si>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</si>
  <si>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</si>
  <si>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</si>
  <si>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</si>
  <si>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</si>
  <si>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</si>
  <si>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</si>
  <si>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</si>
  <si>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</si>
  <si>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</si>
  <si>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</si>
  <si>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</si>
  <si>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</si>
  <si>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</si>
  <si>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</si>
  <si>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</si>
  <si>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</si>
  <si>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</si>
  <si>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</si>
  <si>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</si>
  <si>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</si>
  <si>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</si>
  <si>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</si>
  <si>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</si>
  <si>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</si>
  <si>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</si>
  <si>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</si>
  <si>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</si>
  <si>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</si>
  <si>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</si>
  <si>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</si>
  <si>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</si>
  <si>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</si>
  <si>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</si>
  <si>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</si>
  <si>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</si>
  <si>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</si>
  <si>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</si>
  <si>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</si>
  <si>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</si>
  <si>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</si>
  <si>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</si>
  <si>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</si>
  <si>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</si>
  <si>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</si>
  <si>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</si>
  <si>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</si>
  <si>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</si>
  <si>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</si>
  <si>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</si>
  <si>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</si>
  <si>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</si>
  <si>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</si>
  <si>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</si>
  <si>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</si>
  <si>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</si>
  <si>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</si>
  <si>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</si>
  <si>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</si>
  <si>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</si>
  <si>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</si>
  <si>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</si>
  <si>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</si>
  <si>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</si>
  <si>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</si>
  <si>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</si>
  <si>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</si>
  <si>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</si>
  <si>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</si>
  <si>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</si>
  <si>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</si>
  <si>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</si>
  <si>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</si>
  <si>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</si>
  <si>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</si>
  <si>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</si>
  <si>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</si>
  <si>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</si>
  <si>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</si>
  <si>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</si>
  <si>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</si>
  <si>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</si>
  <si>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</si>
  <si>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</si>
  <si>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</si>
  <si>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</si>
  <si>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</si>
  <si>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</si>
  <si>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</si>
  <si>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</si>
  <si>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</si>
  <si>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</si>
  <si>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</si>
  <si>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</si>
  <si>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</si>
  <si>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</si>
  <si>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</si>
  <si>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</si>
  <si>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</si>
  <si>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</si>
  <si>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</si>
  <si>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</si>
  <si>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</si>
  <si>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</si>
  <si>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</si>
  <si>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</si>
  <si>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</si>
  <si>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</si>
  <si>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</si>
  <si>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</si>
  <si>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</si>
  <si>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</si>
  <si>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</si>
  <si>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</si>
  <si>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</si>
  <si>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</si>
  <si>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</si>
  <si>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</si>
  <si>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</si>
  <si>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</si>
  <si>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</si>
  <si>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</si>
  <si>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</si>
  <si>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</si>
  <si>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</si>
  <si>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</si>
  <si>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</si>
  <si>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</si>
  <si>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</si>
  <si>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</si>
  <si>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</si>
  <si>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</si>
  <si>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</si>
  <si>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</si>
  <si>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</si>
  <si>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</si>
  <si>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</si>
  <si>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</si>
  <si>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</si>
  <si>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</si>
  <si>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</si>
  <si>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</si>
  <si>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</si>
  <si>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</si>
  <si>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</si>
  <si>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</si>
  <si>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</si>
  <si>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</si>
  <si>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</si>
  <si>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</si>
  <si>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</si>
  <si>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</si>
  <si>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</si>
  <si>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</si>
  <si>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</si>
  <si>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</si>
  <si>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</si>
  <si>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</si>
  <si>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</si>
  <si>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</si>
  <si>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</si>
  <si>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</si>
  <si>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</si>
  <si>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</si>
  <si>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</si>
  <si>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</si>
  <si>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</si>
  <si>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</si>
  <si>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</si>
  <si>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</si>
  <si>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</si>
  <si>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</si>
  <si>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</si>
  <si>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</si>
  <si>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</si>
  <si>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</si>
  <si>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</si>
  <si>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</si>
  <si>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</si>
  <si>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</si>
  <si>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</si>
  <si>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</si>
  <si>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</si>
  <si>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</si>
  <si>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</si>
  <si>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</si>
  <si>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</si>
  <si>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</si>
  <si>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</si>
  <si>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</si>
  <si>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</si>
  <si>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</si>
  <si>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</si>
  <si>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</si>
  <si>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</si>
  <si>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</si>
  <si>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</si>
  <si>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</si>
  <si>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</si>
  <si>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</si>
  <si>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</si>
  <si>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</si>
  <si>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</si>
  <si>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</si>
  <si>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</si>
  <si>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</si>
  <si>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</si>
  <si>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</si>
  <si>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</si>
  <si>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</si>
  <si>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</si>
  <si>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</si>
  <si>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</si>
  <si>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</si>
  <si>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</si>
  <si>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</si>
  <si>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</si>
  <si>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</si>
  <si>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</si>
  <si>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</si>
  <si>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</si>
  <si>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</si>
  <si>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</si>
  <si>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</si>
  <si>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</si>
  <si>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</si>
  <si>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</si>
  <si>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</si>
  <si>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</si>
  <si>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</si>
  <si>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</si>
  <si>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</si>
  <si>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</si>
  <si>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</si>
  <si>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</si>
  <si>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</si>
  <si>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</si>
  <si>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</si>
  <si>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</si>
  <si>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</si>
  <si>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</si>
  <si>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</si>
  <si>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</si>
  <si>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</si>
  <si>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</si>
  <si>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</si>
  <si>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</si>
  <si>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</si>
  <si>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</si>
  <si>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</si>
  <si>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</si>
  <si>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</si>
  <si>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</si>
  <si>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</si>
  <si>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</si>
  <si>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</si>
  <si>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</si>
  <si>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</si>
  <si>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</si>
  <si>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</si>
  <si>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</si>
  <si>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</si>
  <si>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</si>
  <si>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</si>
  <si>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</si>
  <si>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</si>
  <si>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</si>
  <si>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</si>
  <si>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</si>
  <si>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</si>
  <si>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</si>
  <si>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</si>
  <si>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</si>
  <si>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</si>
  <si>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</si>
  <si>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</si>
  <si>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</si>
  <si>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</si>
  <si>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</si>
  <si>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</si>
  <si>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</si>
  <si>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</si>
  <si>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</si>
  <si>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</si>
  <si>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</si>
  <si>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</si>
  <si>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</si>
  <si>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</si>
  <si>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</si>
  <si>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</si>
  <si>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</si>
  <si>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</si>
  <si>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</si>
  <si>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</si>
  <si>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</si>
  <si>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</si>
  <si>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</si>
  <si>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</si>
  <si>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</si>
  <si>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</si>
  <si>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</si>
  <si>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</si>
  <si>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</si>
  <si>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</si>
  <si>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</si>
  <si>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</si>
  <si>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</si>
  <si>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</si>
  <si>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</si>
  <si>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</si>
  <si>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</si>
  <si>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</si>
  <si>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</si>
  <si>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</si>
  <si>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</si>
  <si>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</si>
  <si>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</si>
  <si>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</si>
  <si>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</si>
  <si>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</si>
  <si>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</si>
  <si>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</si>
  <si>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</si>
  <si>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</si>
  <si>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</si>
  <si>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</si>
  <si>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</si>
  <si>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</si>
  <si>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</si>
  <si>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</si>
  <si>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</si>
  <si>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</si>
  <si>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</si>
  <si>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</si>
  <si>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</si>
  <si>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</si>
  <si>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</si>
  <si>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</si>
  <si>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</si>
  <si>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</si>
  <si>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</si>
  <si>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</si>
  <si>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</si>
  <si>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</si>
  <si>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</si>
  <si>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</si>
  <si>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</si>
  <si>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</si>
  <si>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</si>
  <si>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</si>
  <si>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</si>
  <si>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</si>
  <si>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</si>
  <si>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</si>
  <si>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</si>
  <si>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</si>
  <si>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</si>
  <si>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</si>
  <si>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</si>
  <si>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</si>
  <si>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</si>
  <si>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</si>
  <si>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</si>
  <si>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</si>
  <si>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</si>
  <si>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</si>
  <si>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</si>
  <si>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</si>
  <si>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</si>
  <si>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</si>
  <si>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</si>
  <si>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</si>
  <si>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</si>
  <si>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</si>
  <si>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</si>
  <si>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</si>
  <si>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</si>
  <si>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</si>
  <si>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</si>
  <si>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</si>
  <si>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</si>
  <si>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</si>
  <si>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</si>
  <si>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</si>
  <si>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</si>
  <si>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</si>
  <si>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</si>
  <si>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</si>
  <si>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</si>
  <si>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</si>
  <si>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</si>
  <si>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</si>
  <si>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</si>
  <si>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</si>
  <si>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</si>
  <si>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</si>
  <si>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</si>
  <si>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</si>
  <si>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</si>
  <si>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</si>
  <si>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</si>
  <si>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</si>
  <si>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</si>
  <si>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</si>
  <si>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</si>
  <si>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</si>
  <si>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</si>
  <si>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</si>
  <si>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</si>
  <si>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</si>
  <si>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</si>
  <si>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</si>
  <si>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</si>
  <si>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</si>
  <si>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</si>
  <si>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</si>
  <si>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</si>
  <si>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</si>
  <si>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</si>
  <si>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</si>
  <si>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</si>
  <si>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</si>
  <si>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</si>
  <si>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</si>
  <si>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</si>
  <si>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</si>
  <si>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</si>
  <si>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</si>
  <si>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</si>
  <si>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</si>
  <si>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</si>
  <si>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</si>
  <si>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</si>
  <si>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</si>
  <si>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</si>
  <si>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</si>
  <si>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</si>
  <si>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</si>
  <si>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</si>
  <si>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</si>
  <si>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</si>
  <si>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</si>
  <si>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</si>
  <si>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</si>
  <si>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</si>
  <si>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</si>
  <si>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</si>
  <si>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</si>
  <si>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</si>
  <si>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</si>
  <si>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</si>
  <si>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</si>
  <si>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</si>
  <si>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</si>
  <si>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</si>
  <si>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</si>
  <si>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</si>
  <si>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</si>
  <si>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</si>
  <si>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</si>
  <si>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</si>
  <si>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</si>
  <si>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</si>
  <si>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</si>
  <si>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</si>
  <si>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</si>
  <si>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</si>
  <si>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</si>
  <si>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</si>
  <si>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</si>
  <si>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</si>
  <si>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</si>
  <si>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</si>
  <si>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</si>
  <si>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</si>
  <si>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</si>
  <si>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</si>
  <si>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</si>
  <si>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</si>
  <si>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</si>
  <si>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</si>
  <si>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</si>
  <si>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</si>
  <si>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</si>
  <si>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</si>
  <si>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</si>
  <si>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</si>
  <si>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</si>
  <si>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</si>
  <si>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</si>
  <si>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</si>
  <si>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</si>
  <si>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</si>
  <si>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</si>
  <si>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</si>
  <si>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</si>
  <si>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</si>
  <si>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</si>
  <si>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</si>
  <si>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</si>
  <si>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</si>
  <si>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</si>
  <si>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</si>
  <si>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</si>
  <si>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</si>
  <si>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</si>
  <si>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</si>
  <si>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</si>
  <si>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</si>
  <si>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</si>
  <si>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</si>
  <si>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</si>
  <si>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</si>
  <si>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</si>
  <si>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</si>
  <si>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</si>
  <si>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</si>
  <si>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</si>
  <si>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</si>
  <si>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</si>
  <si>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</si>
  <si>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</si>
  <si>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</si>
  <si>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</si>
  <si>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</si>
  <si>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</si>
  <si>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</si>
  <si>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</si>
  <si>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</si>
  <si>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</si>
  <si>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</si>
  <si>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</si>
  <si>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</si>
  <si>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</si>
  <si>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</si>
  <si>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</si>
  <si>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</si>
  <si>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</si>
  <si>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</si>
  <si>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</si>
  <si>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</si>
  <si>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</si>
  <si>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</si>
  <si>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</si>
  <si>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</si>
  <si>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</si>
  <si>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</si>
  <si>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</si>
  <si>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</si>
  <si>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</si>
  <si>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</si>
  <si>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</si>
  <si>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</si>
  <si>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</si>
  <si>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</si>
  <si>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</si>
  <si>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</si>
  <si>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</si>
  <si>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</si>
  <si>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</si>
  <si>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</si>
  <si>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</si>
  <si>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</si>
  <si>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</si>
  <si>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</si>
  <si>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</si>
  <si>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</si>
  <si>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</si>
  <si>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</si>
  <si>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</si>
  <si>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</si>
  <si>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</si>
  <si>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</si>
  <si>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</si>
  <si>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</si>
  <si>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</si>
  <si>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</si>
  <si>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</si>
  <si>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</si>
  <si>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</si>
  <si>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</si>
  <si>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</si>
  <si>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</si>
  <si>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</si>
  <si>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</si>
  <si>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</si>
  <si>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</si>
  <si>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</si>
  <si>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</si>
  <si>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</si>
  <si>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</si>
  <si>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</si>
  <si>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</si>
  <si>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</si>
  <si>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</si>
  <si>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</si>
  <si>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</si>
  <si>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</si>
  <si>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</si>
  <si>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</si>
  <si>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</si>
  <si>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</si>
  <si>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</si>
  <si>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</si>
  <si>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</si>
  <si>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</si>
  <si>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</si>
  <si>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</si>
  <si>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</si>
  <si>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</si>
  <si>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</si>
  <si>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</si>
  <si>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</si>
  <si>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</si>
  <si>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</si>
  <si>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</si>
  <si>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</si>
  <si>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</si>
  <si>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</si>
  <si>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</si>
  <si>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</si>
  <si>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</si>
  <si>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</si>
  <si>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</si>
  <si>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</si>
  <si>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</si>
  <si>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</si>
  <si>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</si>
  <si>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</si>
  <si>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</si>
  <si>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</si>
  <si>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</si>
  <si>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</si>
  <si>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</si>
  <si>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</si>
  <si>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</si>
  <si>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</si>
  <si>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</si>
  <si>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</si>
  <si>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</si>
  <si>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</si>
  <si>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</si>
  <si>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</si>
  <si>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</si>
  <si>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</si>
  <si>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</si>
  <si>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</si>
  <si>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</si>
  <si>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</si>
  <si>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</si>
  <si>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</si>
  <si>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</si>
  <si>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</si>
  <si>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</si>
  <si>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</si>
  <si>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</si>
  <si>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</si>
  <si>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</si>
  <si>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</si>
  <si>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</si>
  <si>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</si>
  <si>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</si>
  <si>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</si>
  <si>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</si>
  <si>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</si>
  <si>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</si>
  <si>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</si>
  <si>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</si>
  <si>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</si>
  <si>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</si>
  <si>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</si>
  <si>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</si>
  <si>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</si>
  <si>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</si>
  <si>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</si>
  <si>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</si>
  <si>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</si>
  <si>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</si>
  <si>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</si>
  <si>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</si>
  <si>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</si>
  <si>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</si>
  <si>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</si>
  <si>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</si>
  <si>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</si>
  <si>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</si>
  <si>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</si>
  <si>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</si>
  <si>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</si>
  <si>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</si>
  <si>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</si>
  <si>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</si>
  <si>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</si>
  <si>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</si>
  <si>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</si>
  <si>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</si>
  <si>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</si>
  <si>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</si>
  <si>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</si>
  <si>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</si>
  <si>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</si>
  <si>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</si>
  <si>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</si>
  <si>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</si>
  <si>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</si>
  <si>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</si>
  <si>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</si>
  <si>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</si>
  <si>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</si>
  <si>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</si>
  <si>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</si>
  <si>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</si>
  <si>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</si>
  <si>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</si>
  <si>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</si>
  <si>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</si>
  <si>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</si>
  <si>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</si>
  <si>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</si>
  <si>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</si>
  <si>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</si>
  <si>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</si>
  <si>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</si>
  <si>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</si>
  <si>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</si>
  <si>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</si>
  <si>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</si>
  <si>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</si>
  <si>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</si>
  <si>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</si>
  <si>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</si>
  <si>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</si>
  <si>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</si>
  <si>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</si>
  <si>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</si>
  <si>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</si>
  <si>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</si>
  <si>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</si>
  <si>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</si>
  <si>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</si>
  <si>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</si>
  <si>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</si>
  <si>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</si>
  <si>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</si>
  <si>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</si>
  <si>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</si>
  <si>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</si>
  <si>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</si>
  <si>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</si>
  <si>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</si>
  <si>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</si>
  <si>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</si>
  <si>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</si>
  <si>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</si>
  <si>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</si>
  <si>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</si>
  <si>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</si>
  <si>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</si>
  <si>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</si>
  <si>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</si>
  <si>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</si>
  <si>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</si>
  <si>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</si>
  <si>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</si>
  <si>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</si>
  <si>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</si>
  <si>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</si>
  <si>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</si>
  <si>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</si>
  <si>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</si>
  <si>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</si>
  <si>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</si>
  <si>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</si>
  <si>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</si>
  <si>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</si>
  <si>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</si>
  <si>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</si>
  <si>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</si>
  <si>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</si>
  <si>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</si>
  <si>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</si>
  <si>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</si>
  <si>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</si>
  <si>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</si>
  <si>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</si>
  <si>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</si>
  <si>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</si>
  <si>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</si>
  <si>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</si>
  <si>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</si>
  <si>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</si>
  <si>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</si>
  <si>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</si>
  <si>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</si>
  <si>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</si>
  <si>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</si>
  <si>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</si>
  <si>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</si>
  <si>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</si>
  <si>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</si>
  <si>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</si>
  <si>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</si>
  <si>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</si>
  <si>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</si>
  <si>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</si>
  <si>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</si>
  <si>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</si>
  <si>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</si>
  <si>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</si>
  <si>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</si>
  <si>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</si>
  <si>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</si>
  <si>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</si>
  <si>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</si>
  <si>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</si>
  <si>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</si>
  <si>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</si>
  <si>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</si>
  <si>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</si>
  <si>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</si>
  <si>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</si>
  <si>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</si>
  <si>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</si>
  <si>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</si>
  <si>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</si>
  <si>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</si>
  <si>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</si>
  <si>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</si>
  <si>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</si>
  <si>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</si>
  <si>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</si>
  <si>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</si>
  <si>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</si>
  <si>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</si>
  <si>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</si>
  <si>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</si>
  <si>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</si>
  <si>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</si>
  <si>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</si>
  <si>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</si>
  <si>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</si>
  <si>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</si>
  <si>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</si>
  <si>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</si>
  <si>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</si>
  <si>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</si>
  <si>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</si>
  <si>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</si>
  <si>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</si>
  <si>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</si>
  <si>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</si>
  <si>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</si>
  <si>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</si>
  <si>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</si>
  <si>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</si>
  <si>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</si>
  <si>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</si>
  <si>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</si>
  <si>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</si>
  <si>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</si>
  <si>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</si>
  <si>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</si>
  <si>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</si>
  <si>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</si>
  <si>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</si>
  <si>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</si>
  <si>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</si>
  <si>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</si>
  <si>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</si>
  <si>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</si>
  <si>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</si>
  <si>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</si>
  <si>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</si>
  <si>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</si>
  <si>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</si>
  <si>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</si>
  <si>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</si>
  <si>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</si>
  <si>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</si>
  <si>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</si>
  <si>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</si>
  <si>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</si>
  <si>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</si>
  <si>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</si>
  <si>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</si>
  <si>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</si>
  <si>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</si>
  <si>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</si>
  <si>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</si>
  <si>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</si>
  <si>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</si>
  <si>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</si>
  <si>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</si>
  <si>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</si>
  <si>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</si>
  <si>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</si>
  <si>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</si>
  <si>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</si>
  <si>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</si>
  <si>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</si>
  <si>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</si>
  <si>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</si>
  <si>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</si>
  <si>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</si>
  <si>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</si>
  <si>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</si>
  <si>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</si>
  <si>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</si>
  <si>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</si>
  <si>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</si>
  <si>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</si>
  <si>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</si>
  <si>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</si>
  <si>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</si>
  <si>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</si>
  <si>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</si>
  <si>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</si>
  <si>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</si>
  <si>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</si>
  <si>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</si>
  <si>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</si>
  <si>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</si>
  <si>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</si>
  <si>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</si>
  <si>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</si>
  <si>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</si>
  <si>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</si>
  <si>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</si>
  <si>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</si>
  <si>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</si>
  <si>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</si>
  <si>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</si>
  <si>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</si>
  <si>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</si>
  <si>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</si>
  <si>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</si>
  <si>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</si>
  <si>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</si>
  <si>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</si>
  <si>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</si>
  <si>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</si>
  <si>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</si>
  <si>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</si>
  <si>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</si>
  <si>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</si>
  <si>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</si>
  <si>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</si>
  <si>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</si>
  <si>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</si>
  <si>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</si>
  <si>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</si>
  <si>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</si>
  <si>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</si>
  <si>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</si>
  <si>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</si>
  <si>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</si>
  <si>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</si>
  <si>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</si>
  <si>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</si>
  <si>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</si>
  <si>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</si>
  <si>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</si>
  <si>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</si>
  <si>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</si>
  <si>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</si>
  <si>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</si>
  <si>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</si>
  <si>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</si>
  <si>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</si>
  <si>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</si>
  <si>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</si>
  <si>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</si>
  <si>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</si>
  <si>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</si>
  <si>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</si>
  <si>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</si>
  <si>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</si>
  <si>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</si>
  <si>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</si>
  <si>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</si>
  <si>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</si>
  <si>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</si>
  <si>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</si>
  <si>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</si>
  <si>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</si>
  <si>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</si>
  <si>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</si>
  <si>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</si>
  <si>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</si>
  <si>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</si>
  <si>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</si>
  <si>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</si>
  <si>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</si>
  <si>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</si>
  <si>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</si>
  <si>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</si>
  <si>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</si>
  <si>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</si>
  <si>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</si>
  <si>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</si>
  <si>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</si>
  <si>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</si>
  <si>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</si>
  <si>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</si>
  <si>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</si>
  <si>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</si>
  <si>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</si>
  <si>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</si>
  <si>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</si>
  <si>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</si>
  <si>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</si>
  <si>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</si>
  <si>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</si>
  <si>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</si>
  <si>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</si>
  <si>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</si>
  <si>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</si>
  <si>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</si>
  <si>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</si>
  <si>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</si>
  <si>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</si>
  <si>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</si>
  <si>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</si>
  <si>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</si>
  <si>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</si>
  <si>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</si>
  <si>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</si>
  <si>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</si>
  <si>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</si>
  <si>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</si>
  <si>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</si>
  <si>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</si>
  <si>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</si>
  <si>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</si>
  <si>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</si>
  <si>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</si>
  <si>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</si>
  <si>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</si>
  <si>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</si>
  <si>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</si>
  <si>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</si>
  <si>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</si>
  <si>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</si>
  <si>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</si>
  <si>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</si>
  <si>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</si>
  <si>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</si>
  <si>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</si>
  <si>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</si>
  <si>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</si>
  <si>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</si>
  <si>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</si>
  <si>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</si>
  <si>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</si>
  <si>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</si>
  <si>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</si>
  <si>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</si>
  <si>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</si>
  <si>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</si>
  <si>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</si>
  <si>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</si>
  <si>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</si>
  <si>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</si>
  <si>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</si>
  <si>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</si>
  <si>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</si>
  <si>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</si>
  <si>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</si>
  <si>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</si>
  <si>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</si>
  <si>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</si>
  <si>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</si>
  <si>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</si>
  <si>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</si>
  <si>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</si>
  <si>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</si>
  <si>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</si>
  <si>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</si>
  <si>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</si>
  <si>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</si>
  <si>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</si>
  <si>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</si>
  <si>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</si>
  <si>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</si>
  <si>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</si>
  <si>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</si>
  <si>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</si>
  <si>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</si>
  <si>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</si>
  <si>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</si>
  <si>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</si>
  <si>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</si>
  <si>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</si>
  <si>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</si>
  <si>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</si>
  <si>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</si>
  <si>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</si>
  <si>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</si>
  <si>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</si>
  <si>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</si>
  <si>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</si>
  <si>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</si>
  <si>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</si>
  <si>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</si>
  <si>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</si>
  <si>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</si>
  <si>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</si>
  <si>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</si>
  <si>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</si>
  <si>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</si>
  <si>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</si>
  <si>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</si>
  <si>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</si>
  <si>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</si>
  <si>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</si>
  <si>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</si>
  <si>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</si>
  <si>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</si>
  <si>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</si>
  <si>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</si>
  <si>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</si>
  <si>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</si>
  <si>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</si>
  <si>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</si>
  <si>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</si>
  <si>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</si>
  <si>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</si>
  <si>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</si>
  <si>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</si>
  <si>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</si>
  <si>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</si>
  <si>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</si>
  <si>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</si>
  <si>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</si>
  <si>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</si>
  <si>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</si>
  <si>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</si>
  <si>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</si>
  <si>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</si>
  <si>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</si>
  <si>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</si>
  <si>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</si>
  <si>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</si>
  <si>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</si>
  <si>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</si>
  <si>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</si>
  <si>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</si>
  <si>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</si>
  <si>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</si>
  <si>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</si>
  <si>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</si>
  <si>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</si>
  <si>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</si>
  <si>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</si>
  <si>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</si>
  <si>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</si>
  <si>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</si>
  <si>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</si>
  <si>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</si>
  <si>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</si>
  <si>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</si>
  <si>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</si>
  <si>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</si>
  <si>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</si>
  <si>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</si>
  <si>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</si>
  <si>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</si>
  <si>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</si>
  <si>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</si>
  <si>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</si>
  <si>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</si>
  <si>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</si>
  <si>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</si>
  <si>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</si>
  <si>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</si>
  <si>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</si>
  <si>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</si>
  <si>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</si>
  <si>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</si>
  <si>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</si>
  <si>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</si>
  <si>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</si>
  <si>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</si>
  <si>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</si>
  <si>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</si>
  <si>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</si>
  <si>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</si>
  <si>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</si>
  <si>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</si>
  <si>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</si>
  <si>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</si>
  <si>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</si>
  <si>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</si>
  <si>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</si>
  <si>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</si>
  <si>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</si>
  <si>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</si>
  <si>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</si>
  <si>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</si>
  <si>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</si>
  <si>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</si>
  <si>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</si>
  <si>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</si>
  <si>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</si>
  <si>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</si>
  <si>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</si>
  <si>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</si>
  <si>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</si>
  <si>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</si>
  <si>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</si>
  <si>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</si>
  <si>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</si>
  <si>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</si>
  <si>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</si>
  <si>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</si>
  <si>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</si>
  <si>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</si>
  <si>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</si>
  <si>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</si>
  <si>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</si>
  <si>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</si>
  <si>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</si>
  <si>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</si>
  <si>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</si>
  <si>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</si>
  <si>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</si>
  <si>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</si>
  <si>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</si>
  <si>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</si>
  <si>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</si>
  <si>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</si>
  <si>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</si>
  <si>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</si>
  <si>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</si>
  <si>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</si>
  <si>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</si>
  <si>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</si>
  <si>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</si>
  <si>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</si>
  <si>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</si>
  <si>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</si>
  <si>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</si>
  <si>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</si>
  <si>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</si>
  <si>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</si>
  <si>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</si>
  <si>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</si>
  <si>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</si>
  <si>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</si>
  <si>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</si>
  <si>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</si>
  <si>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</si>
  <si>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</si>
  <si>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</si>
  <si>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</si>
  <si>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</si>
  <si>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</si>
  <si>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</si>
  <si>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</si>
  <si>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</si>
  <si>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</si>
  <si>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</si>
  <si>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</si>
  <si>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</si>
  <si>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</si>
  <si>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</si>
  <si>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</si>
  <si>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</si>
  <si>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</si>
  <si>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</si>
  <si>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</si>
  <si>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</si>
  <si>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</si>
  <si>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</si>
  <si>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</si>
  <si>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</si>
  <si>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</si>
  <si>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</si>
  <si>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</si>
  <si>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</si>
  <si>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</si>
  <si>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</si>
  <si>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</si>
  <si>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</si>
  <si>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</si>
  <si>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</si>
  <si>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</si>
  <si>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</si>
  <si>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</si>
  <si>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</si>
  <si>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</si>
  <si>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</si>
  <si>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</si>
  <si>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</si>
  <si>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</si>
  <si>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</si>
  <si>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</si>
  <si>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</si>
  <si>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</si>
  <si>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</si>
  <si>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</si>
  <si>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</si>
  <si>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</si>
  <si>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</si>
  <si>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</si>
  <si>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</si>
  <si>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</si>
  <si>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</si>
  <si>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</si>
  <si>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</si>
  <si>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</si>
  <si>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</si>
  <si>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</si>
  <si>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</si>
  <si>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</si>
  <si>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</si>
  <si>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</si>
  <si>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</si>
  <si>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</si>
  <si>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</si>
  <si>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</si>
  <si>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</si>
  <si>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</si>
  <si>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</si>
  <si>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</si>
  <si>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</si>
  <si>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</si>
  <si>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</si>
  <si>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</si>
  <si>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</si>
  <si>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</si>
  <si>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</si>
  <si>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</si>
  <si>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</si>
  <si>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</si>
  <si>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</si>
  <si>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</si>
  <si>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</si>
  <si>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</si>
  <si>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</si>
  <si>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</si>
  <si>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</si>
  <si>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</si>
  <si>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</si>
  <si>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</si>
  <si>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</si>
  <si>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</si>
  <si>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</si>
  <si>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</si>
  <si>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</si>
  <si>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</si>
  <si>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</si>
  <si>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</si>
  <si>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</si>
  <si>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</si>
  <si>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</si>
  <si>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</si>
  <si>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</si>
  <si>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</si>
  <si>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</si>
  <si>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</si>
  <si>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</si>
  <si>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</si>
  <si>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</si>
  <si>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</si>
  <si>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</si>
  <si>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</si>
  <si>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</si>
  <si>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</si>
  <si>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</si>
  <si>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</si>
  <si>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</si>
  <si>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</si>
  <si>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</si>
  <si>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</si>
  <si>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</si>
  <si>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</si>
  <si>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</si>
  <si>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</si>
  <si>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</si>
  <si>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</si>
  <si>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</si>
  <si>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</si>
  <si>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</si>
  <si>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</si>
  <si>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</si>
  <si>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</si>
  <si>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</si>
  <si>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</si>
  <si>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</si>
  <si>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</si>
  <si>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</si>
  <si>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</si>
  <si>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</si>
  <si>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</si>
  <si>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</si>
  <si>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</si>
  <si>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</si>
  <si>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</si>
  <si>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</si>
  <si>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</si>
  <si>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</si>
  <si>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</si>
  <si>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</si>
  <si>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</si>
  <si>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</si>
  <si>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</si>
  <si>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</si>
  <si>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</si>
  <si>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</si>
  <si>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</si>
  <si>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</si>
  <si>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</si>
  <si>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</si>
  <si>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</si>
  <si>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</si>
  <si>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</si>
  <si>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</si>
  <si>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</si>
  <si>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</si>
  <si>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</si>
  <si>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</si>
  <si>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</si>
  <si>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</si>
  <si>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</si>
  <si>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</si>
  <si>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</si>
  <si>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</si>
  <si>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</si>
  <si>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</si>
  <si>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</si>
  <si>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</si>
  <si>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</si>
  <si>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</si>
  <si>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</si>
  <si>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</si>
  <si>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</si>
  <si>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</si>
  <si>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</si>
  <si>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</si>
  <si>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</si>
  <si>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</si>
  <si>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</si>
  <si>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</si>
  <si>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</si>
  <si>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</si>
  <si>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</si>
  <si>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</si>
  <si>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</si>
  <si>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</si>
  <si>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</si>
  <si>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</si>
  <si>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</si>
  <si>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</si>
  <si>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</si>
  <si>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</si>
  <si>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</si>
  <si>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</si>
  <si>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</si>
  <si>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</si>
  <si>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</si>
  <si>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</si>
  <si>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</si>
  <si>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</si>
  <si>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</si>
  <si>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</si>
  <si>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</si>
  <si>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</si>
  <si>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</si>
  <si>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</si>
  <si>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</si>
  <si>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</si>
  <si>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</si>
  <si>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</si>
  <si>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</si>
  <si>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</si>
  <si>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</si>
  <si>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</si>
  <si>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</si>
  <si>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</si>
  <si>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</si>
  <si>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</si>
  <si>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</si>
  <si>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</si>
  <si>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</si>
  <si>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</si>
  <si>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</si>
  <si>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</si>
  <si>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</si>
  <si>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</si>
  <si>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</si>
  <si>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</si>
  <si>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</si>
  <si>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</si>
  <si>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</si>
  <si>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</si>
  <si>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</si>
  <si>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</si>
  <si>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</si>
  <si>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</si>
  <si>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</si>
  <si>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</si>
  <si>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</si>
  <si>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</si>
  <si>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</si>
  <si>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</si>
  <si>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</si>
  <si>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</si>
  <si>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</si>
  <si>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</si>
  <si>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</si>
  <si>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</si>
  <si>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</si>
  <si>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</si>
  <si>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</si>
  <si>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</si>
  <si>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</si>
  <si>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</si>
  <si>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</si>
  <si>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</si>
  <si>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</si>
  <si>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</si>
  <si>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</si>
  <si>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</si>
  <si>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</si>
  <si>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</si>
  <si>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</si>
  <si>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</si>
  <si>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</si>
  <si>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</si>
  <si>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</si>
  <si>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</si>
  <si>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</si>
  <si>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</si>
  <si>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</si>
  <si>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</si>
  <si>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</si>
  <si>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</si>
  <si>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</si>
  <si>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</si>
  <si>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</si>
  <si>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</si>
  <si>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</si>
  <si>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</si>
  <si>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</si>
  <si>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</si>
  <si>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</si>
  <si>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</si>
  <si>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</si>
  <si>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</si>
  <si>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</si>
  <si>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</si>
  <si>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</si>
  <si>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</si>
  <si>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</si>
  <si>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</si>
  <si>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</si>
  <si>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</si>
  <si>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</si>
  <si>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</si>
  <si>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</si>
  <si>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</si>
  <si>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</si>
  <si>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</si>
  <si>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</si>
  <si>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</si>
  <si>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</si>
  <si>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</si>
  <si>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</si>
  <si>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</si>
  <si>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</si>
  <si>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</si>
  <si>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</si>
  <si>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</si>
  <si>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</si>
  <si>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</si>
  <si>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</si>
  <si>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</si>
  <si>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</si>
  <si>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</si>
  <si>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</si>
  <si>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</si>
  <si>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</si>
  <si>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</si>
  <si>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</si>
  <si>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</si>
  <si>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</si>
  <si>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</si>
  <si>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</si>
  <si>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</si>
  <si>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</si>
  <si>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</si>
  <si>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</si>
  <si>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</si>
  <si>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</si>
  <si>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</si>
  <si>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</si>
  <si>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</si>
  <si>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</si>
  <si>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</si>
  <si>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</si>
  <si>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</si>
  <si>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</si>
  <si>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</si>
  <si>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</si>
  <si>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</si>
  <si>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</si>
  <si>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</si>
  <si>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</si>
  <si>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</si>
  <si>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</si>
  <si>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</si>
  <si>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</si>
  <si>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</si>
  <si>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</si>
  <si>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</si>
  <si>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</si>
  <si>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</si>
  <si>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</si>
  <si>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</si>
  <si>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</si>
  <si>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</si>
  <si>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</si>
  <si>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</si>
  <si>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</si>
  <si>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</si>
  <si>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</si>
  <si>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</si>
  <si>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</si>
  <si>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</si>
  <si>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</si>
  <si>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</si>
  <si>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</si>
  <si>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</si>
  <si>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</si>
  <si>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</si>
  <si>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</si>
  <si>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</si>
  <si>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</si>
  <si>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</si>
  <si>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</si>
  <si>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</si>
  <si>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</si>
  <si>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</si>
  <si>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</si>
  <si>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</si>
  <si>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</si>
  <si>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</si>
  <si>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</si>
  <si>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</si>
  <si>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</si>
  <si>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</si>
  <si>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</si>
  <si>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</si>
  <si>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</si>
  <si>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</si>
  <si>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</si>
  <si>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</si>
  <si>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</si>
  <si>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</si>
  <si>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</si>
  <si>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</si>
  <si>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</si>
  <si>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</si>
  <si>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</si>
  <si>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</si>
  <si>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</si>
  <si>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</si>
  <si>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</si>
  <si>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</si>
  <si>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</si>
  <si>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</si>
  <si>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</si>
  <si>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</si>
  <si>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</si>
  <si>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</si>
  <si>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</si>
  <si>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</si>
  <si>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</si>
  <si>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</si>
  <si>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</si>
  <si>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</si>
  <si>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</si>
  <si>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</si>
  <si>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</si>
  <si>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</si>
  <si>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</si>
  <si>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</si>
  <si>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</si>
  <si>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</si>
  <si>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</si>
  <si>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</si>
  <si>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</si>
  <si>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</si>
  <si>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</si>
  <si>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</si>
  <si>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</si>
  <si>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</si>
  <si>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</si>
  <si>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</si>
  <si>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</si>
  <si>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</si>
  <si>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</si>
  <si>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</si>
  <si>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</si>
  <si>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</si>
  <si>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</si>
  <si>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</si>
  <si>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</si>
  <si>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</si>
  <si>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</si>
  <si>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</si>
  <si>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</si>
  <si>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</si>
  <si>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</si>
  <si>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</si>
  <si>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</si>
  <si>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</si>
  <si>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</si>
  <si>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</si>
  <si>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</si>
  <si>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</si>
  <si>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</si>
  <si>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</si>
  <si>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</si>
  <si>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</si>
  <si>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</si>
  <si>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</si>
  <si>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</si>
  <si>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</si>
  <si>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</si>
  <si>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</si>
  <si>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</si>
  <si>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</si>
  <si>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</si>
  <si>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</si>
  <si>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</si>
  <si>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</si>
  <si>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</si>
  <si>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</si>
  <si>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</si>
  <si>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</si>
  <si>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</si>
  <si>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</si>
  <si>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</si>
  <si>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</si>
  <si>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</si>
  <si>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</si>
  <si>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</si>
  <si>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</si>
  <si>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</si>
  <si>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</si>
  <si>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</si>
  <si>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</si>
  <si>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</si>
  <si>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</si>
  <si>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</si>
  <si>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</si>
  <si>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</si>
  <si>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</si>
  <si>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</si>
  <si>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</si>
  <si>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</si>
  <si>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</si>
  <si>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</si>
  <si>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</si>
  <si>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</si>
  <si>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</si>
  <si>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</si>
  <si>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</si>
  <si>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</si>
  <si>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</si>
  <si>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</si>
  <si>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</si>
  <si>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</si>
  <si>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</si>
  <si>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</si>
  <si>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</si>
  <si>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</si>
  <si>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</si>
  <si>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</si>
  <si>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</si>
  <si>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</si>
  <si>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</si>
  <si>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</si>
  <si>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</si>
  <si>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</si>
  <si>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</si>
  <si>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</si>
  <si>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</si>
  <si>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</si>
  <si>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</si>
  <si>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</si>
  <si>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</si>
  <si>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</si>
  <si>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</si>
  <si>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</si>
  <si>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</si>
  <si>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</si>
  <si>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</si>
  <si>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</si>
  <si>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</si>
  <si>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</si>
  <si>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</si>
  <si>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</si>
  <si>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</si>
  <si>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</si>
  <si>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</si>
  <si>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</si>
  <si>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</si>
  <si>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</si>
  <si>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</si>
  <si>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</si>
  <si>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</si>
  <si>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</si>
  <si>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</si>
  <si>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</si>
  <si>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</si>
  <si>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</si>
  <si>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</si>
  <si>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</si>
  <si>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</si>
  <si>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</si>
  <si>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</si>
  <si>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</si>
  <si>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</si>
  <si>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</si>
  <si>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</si>
  <si>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</si>
  <si>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</si>
  <si>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</si>
  <si>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</si>
  <si>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</si>
  <si>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</si>
  <si>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</si>
  <si>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</si>
  <si>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</si>
  <si>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</si>
  <si>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</si>
  <si>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</si>
  <si>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</si>
  <si>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</si>
  <si>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</si>
  <si>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</si>
  <si>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</si>
  <si>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</si>
  <si>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</si>
  <si>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</si>
  <si>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</si>
  <si>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</si>
  <si>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</si>
  <si>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</si>
  <si>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</si>
  <si>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</si>
  <si>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</si>
  <si>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</si>
  <si>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</si>
  <si>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</si>
  <si>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</si>
  <si>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</si>
  <si>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</si>
  <si>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</si>
  <si>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</si>
  <si>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</si>
  <si>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</si>
  <si>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</si>
  <si>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</si>
  <si>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</si>
  <si>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</si>
  <si>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</si>
  <si>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</si>
  <si>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</si>
  <si>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</si>
  <si>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</si>
  <si>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</si>
  <si>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</si>
  <si>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</si>
  <si>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</si>
  <si>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</si>
  <si>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</si>
  <si>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</si>
  <si>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</si>
  <si>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</si>
  <si>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</si>
  <si>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</si>
  <si>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</si>
  <si>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</si>
  <si>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</si>
  <si>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</si>
  <si>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</si>
  <si>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</si>
  <si>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</si>
  <si>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</si>
  <si>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</si>
  <si>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</si>
  <si>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</si>
  <si>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</si>
  <si>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</si>
  <si>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</si>
  <si>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</si>
  <si>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</si>
  <si>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</si>
  <si>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</si>
  <si>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</si>
  <si>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</si>
  <si>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</si>
  <si>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</si>
  <si>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</si>
  <si>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</si>
  <si>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</si>
  <si>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</si>
  <si>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</si>
  <si>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</si>
  <si>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</si>
  <si>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</si>
  <si>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</si>
  <si>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</si>
  <si>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</si>
  <si>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</si>
  <si>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</si>
  <si>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</si>
  <si>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</si>
  <si>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</si>
  <si>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</si>
  <si>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</si>
  <si>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</si>
  <si>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</si>
  <si>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</si>
  <si>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</si>
  <si>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</si>
  <si>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</si>
  <si>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</si>
  <si>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</si>
  <si>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</si>
  <si>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</si>
  <si>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</si>
  <si>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</si>
  <si>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</si>
  <si>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</si>
  <si>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</si>
  <si>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</si>
  <si>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</si>
  <si>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</si>
  <si>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</si>
  <si>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</si>
  <si>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</si>
  <si>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</si>
  <si>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</si>
  <si>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</si>
  <si>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</si>
  <si>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</si>
  <si>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</si>
  <si>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</si>
  <si>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</si>
  <si>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</si>
  <si>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</si>
  <si>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</si>
  <si>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</si>
  <si>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</si>
  <si>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</si>
  <si>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</si>
  <si>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</si>
  <si>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</si>
  <si>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</si>
  <si>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</si>
  <si>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</si>
  <si>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</si>
  <si>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</si>
  <si>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</si>
  <si>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</si>
  <si>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</si>
  <si>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</si>
  <si>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</si>
  <si>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</si>
  <si>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</si>
  <si>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</si>
  <si>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</si>
  <si>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</si>
  <si>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</si>
  <si>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</si>
  <si>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</si>
  <si>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</si>
  <si>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</si>
  <si>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</si>
  <si>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</si>
  <si>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</si>
  <si>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</si>
  <si>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</si>
  <si>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</si>
  <si>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</si>
  <si>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</si>
  <si>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</si>
  <si>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</si>
  <si>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</si>
  <si>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</si>
  <si>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</si>
  <si>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</si>
  <si>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</si>
  <si>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</si>
  <si>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</si>
  <si>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</si>
  <si>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</si>
  <si>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</si>
  <si>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</si>
  <si>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</si>
  <si>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</si>
  <si>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</si>
  <si>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</si>
  <si>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</si>
  <si>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</si>
  <si>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</si>
  <si>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</si>
  <si>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</si>
  <si>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</si>
  <si>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</si>
  <si>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</si>
  <si>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</si>
  <si>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</si>
  <si>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</si>
  <si>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</si>
  <si>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</si>
  <si>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</si>
  <si>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</si>
  <si>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</si>
  <si>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</si>
  <si>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</si>
  <si>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</si>
  <si>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</si>
  <si>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</si>
  <si>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</si>
  <si>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</si>
  <si>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</si>
  <si>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</si>
  <si>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</si>
  <si>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</si>
  <si>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</si>
  <si>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</si>
  <si>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</si>
  <si>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</si>
  <si>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</si>
  <si>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</si>
  <si>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</si>
  <si>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</si>
  <si>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</si>
  <si>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</si>
  <si>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</si>
  <si>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</si>
  <si>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</si>
  <si>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</si>
  <si>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</si>
  <si>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</si>
  <si>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</si>
  <si>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</si>
  <si>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</si>
  <si>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</si>
  <si>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</si>
  <si>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</si>
  <si>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</si>
  <si>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</si>
  <si>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</si>
  <si>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</si>
  <si>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</si>
  <si>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</si>
  <si>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</si>
  <si>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</si>
  <si>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</si>
  <si>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</si>
  <si>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</si>
  <si>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</si>
  <si>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</si>
  <si>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</si>
  <si>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</si>
  <si>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</si>
  <si>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</si>
  <si>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</si>
  <si>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</si>
  <si>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</si>
  <si>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</si>
  <si>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</si>
  <si>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</si>
  <si>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</si>
  <si>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</si>
  <si>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</si>
  <si>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</si>
  <si>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</si>
  <si>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</si>
  <si>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</si>
  <si>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</si>
  <si>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</si>
  <si>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</si>
  <si>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</si>
  <si>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</si>
  <si>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</si>
  <si>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</si>
  <si>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</si>
  <si>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</si>
  <si>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</si>
  <si>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</si>
  <si>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</si>
  <si>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</si>
  <si>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</si>
  <si>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</si>
  <si>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</si>
  <si>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</si>
  <si>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</si>
  <si>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</si>
  <si>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</si>
  <si>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</si>
  <si>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</si>
  <si>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</si>
  <si>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</si>
  <si>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</si>
  <si>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</si>
  <si>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</si>
  <si>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</si>
  <si>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</si>
  <si>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</si>
  <si>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</si>
  <si>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</si>
  <si>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</si>
  <si>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</si>
  <si>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</si>
  <si>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</si>
  <si>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</si>
  <si>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</si>
  <si>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</si>
  <si>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</si>
  <si>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</si>
  <si>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</si>
  <si>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</si>
  <si>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</si>
  <si>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</si>
  <si>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</si>
  <si>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</si>
  <si>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</si>
  <si>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</si>
  <si>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</si>
  <si>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</si>
  <si>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</si>
  <si>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</si>
  <si>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</si>
  <si>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</si>
  <si>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</si>
  <si>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</si>
  <si>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</si>
  <si>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</si>
  <si>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</si>
  <si>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</si>
  <si>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</si>
  <si>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</si>
  <si>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</si>
  <si>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</si>
  <si>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</si>
  <si>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</si>
  <si>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</si>
  <si>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</si>
  <si>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</si>
  <si>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</si>
  <si>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</si>
  <si>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</si>
  <si>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</si>
  <si>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</si>
  <si>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</si>
  <si>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</si>
  <si>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</si>
  <si>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</si>
  <si>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</si>
  <si>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</si>
  <si>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</si>
  <si>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</si>
  <si>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</si>
  <si>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</si>
  <si>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</si>
  <si>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</si>
  <si>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</si>
  <si>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</si>
  <si>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</si>
  <si>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</si>
  <si>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</si>
  <si>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</si>
  <si>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</si>
  <si>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</si>
  <si>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</si>
  <si>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</si>
  <si>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</si>
  <si>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</si>
  <si>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</si>
  <si>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</si>
  <si>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</si>
  <si>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</si>
  <si>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</si>
  <si>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</si>
  <si>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</si>
  <si>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</si>
  <si>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</si>
  <si>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</si>
  <si>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</si>
  <si>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</si>
  <si>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</si>
  <si>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</si>
  <si>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</si>
  <si>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</si>
  <si>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</si>
  <si>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</si>
  <si>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</si>
  <si>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</si>
  <si>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</si>
  <si>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</si>
  <si>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</si>
  <si>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</si>
  <si>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</si>
  <si>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</si>
  <si>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</si>
  <si>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</si>
  <si>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</si>
  <si>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</si>
  <si>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</si>
  <si>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</si>
  <si>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</si>
  <si>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</si>
  <si>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</si>
  <si>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</si>
  <si>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</si>
  <si>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</si>
  <si>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</si>
  <si>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</si>
  <si>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</si>
  <si>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</si>
  <si>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</si>
  <si>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</si>
  <si>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</si>
  <si>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</si>
  <si>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</si>
  <si>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</si>
  <si>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</si>
  <si>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</si>
  <si>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</si>
  <si>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</si>
  <si>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</si>
  <si>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</si>
  <si>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</si>
  <si>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</si>
  <si>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</si>
  <si>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</si>
  <si>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</si>
  <si>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</si>
  <si>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</si>
  <si>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</si>
  <si>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</si>
  <si>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</si>
  <si>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</si>
  <si>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</si>
  <si>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</si>
  <si>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</si>
  <si>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</si>
  <si>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</si>
  <si>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</si>
  <si>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</si>
  <si>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</si>
  <si>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</si>
  <si>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</si>
  <si>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</si>
  <si>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</si>
  <si>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</si>
  <si>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</si>
  <si>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</si>
  <si>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</si>
  <si>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</si>
  <si>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</si>
  <si>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</si>
  <si>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</si>
  <si>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</si>
  <si>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</si>
  <si>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</si>
  <si>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</si>
  <si>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</si>
  <si>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</si>
  <si>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</si>
  <si>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</si>
  <si>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</si>
  <si>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</si>
  <si>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</si>
  <si>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</si>
  <si>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</si>
  <si>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</si>
  <si>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</si>
  <si>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</si>
  <si>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</si>
  <si>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</si>
  <si>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</si>
  <si>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</si>
  <si>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</si>
  <si>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</si>
  <si>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</si>
  <si>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</si>
  <si>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</si>
  <si>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</si>
  <si>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</si>
  <si>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</si>
  <si>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</si>
  <si>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</si>
  <si>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</si>
  <si>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</si>
  <si>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</si>
  <si>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</si>
  <si>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</si>
  <si>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</si>
  <si>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</si>
  <si>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</si>
  <si>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</si>
  <si>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</si>
  <si>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</si>
  <si>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</si>
  <si>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</si>
  <si>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</si>
  <si>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</si>
  <si>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</si>
  <si>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</si>
  <si>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</si>
  <si>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</si>
  <si>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</si>
  <si>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</si>
  <si>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</si>
  <si>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</si>
  <si>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</si>
  <si>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</si>
  <si>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</si>
  <si>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</si>
  <si>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</si>
  <si>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</si>
  <si>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</si>
  <si>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</si>
  <si>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</si>
  <si>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</si>
  <si>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</si>
  <si>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</si>
  <si>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</si>
  <si>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</si>
  <si>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</si>
  <si>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</si>
  <si>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</si>
  <si>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</si>
  <si>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</si>
  <si>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</si>
  <si>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</si>
  <si>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</si>
  <si>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</si>
  <si>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</si>
  <si>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</si>
  <si>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</si>
  <si>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</si>
  <si>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</si>
  <si>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</si>
  <si>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</si>
  <si>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</si>
  <si>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</si>
  <si>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</si>
  <si>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</si>
  <si>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</si>
  <si>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</si>
  <si>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</si>
  <si>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</si>
  <si>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</si>
  <si>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</si>
  <si>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</si>
  <si>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</si>
  <si>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</si>
  <si>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</si>
  <si>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</si>
  <si>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</si>
  <si>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</si>
  <si>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</si>
  <si>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</si>
  <si>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</si>
  <si>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</si>
  <si>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</si>
  <si>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</si>
  <si>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</si>
  <si>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</si>
  <si>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</si>
  <si>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</si>
  <si>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</si>
  <si>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</si>
  <si>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</si>
  <si>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</si>
  <si>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</si>
  <si>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</si>
  <si>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</si>
  <si>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</si>
  <si>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</si>
  <si>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</si>
  <si>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</si>
  <si>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</si>
  <si>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</si>
  <si>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</si>
  <si>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</si>
  <si>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</si>
  <si>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</si>
  <si>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</si>
  <si>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</si>
  <si>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</si>
  <si>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</si>
  <si>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</si>
  <si>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</si>
  <si>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</si>
  <si>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</si>
  <si>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</si>
  <si>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</si>
  <si>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</si>
  <si>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</si>
  <si>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</si>
  <si>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</si>
  <si>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</si>
  <si>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</si>
  <si>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</si>
  <si>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</si>
  <si>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</si>
  <si>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</si>
  <si>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</si>
  <si>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</si>
  <si>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</si>
  <si>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</si>
  <si>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</si>
  <si>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</si>
  <si>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</si>
  <si>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</si>
  <si>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</si>
  <si>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</si>
  <si>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</si>
  <si>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</si>
  <si>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</si>
  <si>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</si>
  <si>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</si>
  <si>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</si>
  <si>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</si>
  <si>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</si>
  <si>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</si>
  <si>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</si>
  <si>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</si>
  <si>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</si>
  <si>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</si>
  <si>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</si>
  <si>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</si>
  <si>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</si>
  <si>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</si>
  <si>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</si>
  <si>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</si>
  <si>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</si>
  <si>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</si>
  <si>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</si>
  <si>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</si>
  <si>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</si>
  <si>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</si>
  <si>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</si>
  <si>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</si>
  <si>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</si>
  <si>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</si>
  <si>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</si>
  <si>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</si>
  <si>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</si>
  <si>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</si>
  <si>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</si>
  <si>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</si>
  <si>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</si>
  <si>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</si>
  <si>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</si>
  <si>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</si>
  <si>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</si>
  <si>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</si>
  <si>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</si>
  <si>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</si>
  <si>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</si>
  <si>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</si>
  <si>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</si>
  <si>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</si>
  <si>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</si>
  <si>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</si>
  <si>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</si>
  <si>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</si>
  <si>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</si>
  <si>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</si>
  <si>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</si>
  <si>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</si>
  <si>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</si>
  <si>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</si>
  <si>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</si>
  <si>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</si>
  <si>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</si>
  <si>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</si>
  <si>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</si>
  <si>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</si>
  <si>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</si>
  <si>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</si>
  <si>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</si>
  <si>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</si>
  <si>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</si>
  <si>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</si>
  <si>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</si>
  <si>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</si>
  <si>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</si>
  <si>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</si>
  <si>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</si>
  <si>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</si>
  <si>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</si>
  <si>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</si>
  <si>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</si>
  <si>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</si>
  <si>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</si>
  <si>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</si>
  <si>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</si>
  <si>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</si>
  <si>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</si>
  <si>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</si>
  <si>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</si>
  <si>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</si>
  <si>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</si>
  <si>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</si>
  <si>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</si>
  <si>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</si>
  <si>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</si>
  <si>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</si>
  <si>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</si>
  <si>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</si>
  <si>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</si>
  <si>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</si>
  <si>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</si>
  <si>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</si>
  <si>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</si>
  <si>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</si>
  <si>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</si>
  <si>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</si>
  <si>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</si>
  <si>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</si>
  <si>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</si>
  <si>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</si>
  <si>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</si>
  <si>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</si>
  <si>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</si>
  <si>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</si>
  <si>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</si>
  <si>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</si>
  <si>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</si>
  <si>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</si>
  <si>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</si>
  <si>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</si>
  <si>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</si>
  <si>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</si>
  <si>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</si>
  <si>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</si>
  <si>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</si>
  <si>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</si>
  <si>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</si>
  <si>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</si>
  <si>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</si>
  <si>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</si>
  <si>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</si>
  <si>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</si>
  <si>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</si>
  <si>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</si>
  <si>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</si>
  <si>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</si>
  <si>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</si>
  <si>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</si>
  <si>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</si>
  <si>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</si>
  <si>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</si>
  <si>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</si>
  <si>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</si>
  <si>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</si>
  <si>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</si>
  <si>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</si>
  <si>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</si>
  <si>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</si>
  <si>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</si>
  <si>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</si>
  <si>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</si>
  <si>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</si>
  <si>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</si>
  <si>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</si>
  <si>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</si>
  <si>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</si>
  <si>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</si>
  <si>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</si>
  <si>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</si>
  <si>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</si>
  <si>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</si>
  <si>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</si>
  <si>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</si>
  <si>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</si>
  <si>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</si>
  <si>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</si>
  <si>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</si>
  <si>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</si>
  <si>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</si>
  <si>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</si>
  <si>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</si>
  <si>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</si>
  <si>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</si>
  <si>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</si>
  <si>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</si>
  <si>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</si>
  <si>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</si>
  <si>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</si>
  <si>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</si>
  <si>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</si>
  <si>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</si>
  <si>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</si>
  <si>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</si>
  <si>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</si>
  <si>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</si>
  <si>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</si>
  <si>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</si>
  <si>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</si>
  <si>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</si>
  <si>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</si>
  <si>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</si>
  <si>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</si>
  <si>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</si>
  <si>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</si>
  <si>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</si>
  <si>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</si>
  <si>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</si>
  <si>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</si>
  <si>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</si>
  <si>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</si>
  <si>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</si>
  <si>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</si>
  <si>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</si>
  <si>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</si>
  <si>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</si>
  <si>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</si>
  <si>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</si>
  <si>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</si>
  <si>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</si>
  <si>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</si>
  <si>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</si>
  <si>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</si>
  <si>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</si>
  <si>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</si>
  <si>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</si>
  <si>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</si>
  <si>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</si>
  <si>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</si>
  <si>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</si>
  <si>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</si>
  <si>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</si>
  <si>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</si>
  <si>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</si>
  <si>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</si>
  <si>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</si>
  <si>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</si>
  <si>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</si>
  <si>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</si>
  <si>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</si>
  <si>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</si>
  <si>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</si>
  <si>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</si>
  <si>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</si>
  <si>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</si>
  <si>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</si>
  <si>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</si>
  <si>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</si>
  <si>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</si>
  <si>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</si>
  <si>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</si>
  <si>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</si>
  <si>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</si>
  <si>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</si>
  <si>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</si>
  <si>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</si>
  <si>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</si>
  <si>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</si>
  <si>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</si>
  <si>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</si>
  <si>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</si>
  <si>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</si>
  <si>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</si>
  <si>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</si>
  <si>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</si>
  <si>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</si>
  <si>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</si>
  <si>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</si>
  <si>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</si>
  <si>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</si>
  <si>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</si>
  <si>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</si>
  <si>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</si>
  <si>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</si>
  <si>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</si>
  <si>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</si>
  <si>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</si>
  <si>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</si>
  <si>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</si>
  <si>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</si>
  <si>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</si>
  <si>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</si>
  <si>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</si>
  <si>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</si>
  <si>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</si>
  <si>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</si>
  <si>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</si>
  <si>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</si>
  <si>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</si>
  <si>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</si>
  <si>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</si>
  <si>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</si>
  <si>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</si>
  <si>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</si>
  <si>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</si>
  <si>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</si>
  <si>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</si>
  <si>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</si>
  <si>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</si>
  <si>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</si>
  <si>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</si>
  <si>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</si>
  <si>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</si>
  <si>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</si>
  <si>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</si>
  <si>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</si>
  <si>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</si>
  <si>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</si>
  <si>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</si>
  <si>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</si>
  <si>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</si>
  <si>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</si>
  <si>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</si>
  <si>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</si>
  <si>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</si>
  <si>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</si>
  <si>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</si>
  <si>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</si>
  <si>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</si>
  <si>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</si>
  <si>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</si>
  <si>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</si>
  <si>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</si>
  <si>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</si>
  <si>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</si>
  <si>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</si>
  <si>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</si>
  <si>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</si>
  <si>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</si>
  <si>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</si>
  <si>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</si>
  <si>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</si>
  <si>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</si>
  <si>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</si>
  <si>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</si>
  <si>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</si>
  <si>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</si>
  <si>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</si>
  <si>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</si>
  <si>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</si>
  <si>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</si>
  <si>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</si>
  <si>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</si>
  <si>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</si>
  <si>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</si>
  <si>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</si>
  <si>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</si>
  <si>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</si>
  <si>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</si>
  <si>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</si>
  <si>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</si>
  <si>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</si>
  <si>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</si>
  <si>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</si>
  <si>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</si>
  <si>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</si>
  <si>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</si>
  <si>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</si>
  <si>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</si>
  <si>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</si>
  <si>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</si>
  <si>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</si>
  <si>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</si>
  <si>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</si>
  <si>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</si>
  <si>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</si>
  <si>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</si>
  <si>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</si>
  <si>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</si>
  <si>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</si>
  <si>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</si>
  <si>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</si>
  <si>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</si>
  <si>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</si>
  <si>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</si>
  <si>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</si>
  <si>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</si>
  <si>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</si>
  <si>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</si>
  <si>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</si>
  <si>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</si>
  <si>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</si>
  <si>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</si>
  <si>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</si>
  <si>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</si>
  <si>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</si>
  <si>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</si>
  <si>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</si>
  <si>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</si>
  <si>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</si>
  <si>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</si>
  <si>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</si>
  <si>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</si>
  <si>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</si>
  <si>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</si>
  <si>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</si>
  <si>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</si>
  <si>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</si>
  <si>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</si>
  <si>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</si>
  <si>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</si>
  <si>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</si>
  <si>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</si>
  <si>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</si>
  <si>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</si>
  <si>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</si>
  <si>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</si>
  <si>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</si>
  <si>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</si>
  <si>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</si>
  <si>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</si>
  <si>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</si>
  <si>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</si>
  <si>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</si>
  <si>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</si>
  <si>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</si>
  <si>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</si>
  <si>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</si>
  <si>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</si>
  <si>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</si>
  <si>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</si>
  <si>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</si>
  <si>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</si>
  <si>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</si>
  <si>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</si>
  <si>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</si>
  <si>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</si>
  <si>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</si>
  <si>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</si>
  <si>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</si>
  <si>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</si>
  <si>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</si>
  <si>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</si>
  <si>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</si>
  <si>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</si>
  <si>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</si>
  <si>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</si>
  <si>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</si>
  <si>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</si>
  <si>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</si>
  <si>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</si>
  <si>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</si>
  <si>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</si>
  <si>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</si>
  <si>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</si>
  <si>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</si>
  <si>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</si>
  <si>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</si>
  <si>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</si>
  <si>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</si>
  <si>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</si>
  <si>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</si>
  <si>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</si>
  <si>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</si>
  <si>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</si>
  <si>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</si>
  <si>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</si>
  <si>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</si>
  <si>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</si>
  <si>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</si>
  <si>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</si>
  <si>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</si>
  <si>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</si>
  <si>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</si>
  <si>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</si>
  <si>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</si>
  <si>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</si>
  <si>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</si>
  <si>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</si>
  <si>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</si>
  <si>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</si>
  <si>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</si>
  <si>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</si>
  <si>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</si>
  <si>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</si>
  <si>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</si>
  <si>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</si>
  <si>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</si>
  <si>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</si>
  <si>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</si>
  <si>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</si>
  <si>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</si>
  <si>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</si>
  <si>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</si>
  <si>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</si>
  <si>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</si>
  <si>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</si>
  <si>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</si>
  <si>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</si>
  <si>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</si>
  <si>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</si>
  <si>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</si>
  <si>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</si>
  <si>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</si>
  <si>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</si>
  <si>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</si>
  <si>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</si>
  <si>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</si>
  <si>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</si>
  <si>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</si>
  <si>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</si>
  <si>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</si>
  <si>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</si>
  <si>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</si>
  <si>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</si>
  <si>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</si>
  <si>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</si>
  <si>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</si>
  <si>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</si>
  <si>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</si>
  <si>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</si>
  <si>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</si>
  <si>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</si>
  <si>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</si>
  <si>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</si>
  <si>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</si>
  <si>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</si>
  <si>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</si>
  <si>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</si>
  <si>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</si>
  <si>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</si>
  <si>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</si>
  <si>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</si>
  <si>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</si>
  <si>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</si>
  <si>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</si>
  <si>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</si>
  <si>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</si>
  <si>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</si>
  <si>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</si>
  <si>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</si>
  <si>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</si>
  <si>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</si>
  <si>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</si>
  <si>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</si>
  <si>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</si>
  <si>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</si>
  <si>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</si>
  <si>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</si>
  <si>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</si>
  <si>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</si>
  <si>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</si>
  <si>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</si>
  <si>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</si>
  <si>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</si>
  <si>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</si>
  <si>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</si>
  <si>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</si>
  <si>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</si>
  <si>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</si>
  <si>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</si>
  <si>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</si>
  <si>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</si>
  <si>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</si>
  <si>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</si>
  <si>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</si>
  <si>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</si>
  <si>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</si>
  <si>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</si>
  <si>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</si>
  <si>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</si>
  <si>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</si>
  <si>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</si>
  <si>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</si>
  <si>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</si>
  <si>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</si>
  <si>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</si>
  <si>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</si>
  <si>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</si>
  <si>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</si>
  <si>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</si>
  <si>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</si>
  <si>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</si>
  <si>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</si>
  <si>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</si>
  <si>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</si>
  <si>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</si>
  <si>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</si>
  <si>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</si>
  <si>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</si>
  <si>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</si>
  <si>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</si>
  <si>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</si>
  <si>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</si>
  <si>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</si>
  <si>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</si>
  <si>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</si>
  <si>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</si>
  <si>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</si>
  <si>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</si>
  <si>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</si>
  <si>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</si>
  <si>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</si>
  <si>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</si>
  <si>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</si>
  <si>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</si>
  <si>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</si>
  <si>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</si>
  <si>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</si>
  <si>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</si>
  <si>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</si>
  <si>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</si>
  <si>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</si>
  <si>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</si>
  <si>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</si>
  <si>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</si>
  <si>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</si>
  <si>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</si>
  <si>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</si>
  <si>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</si>
  <si>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</si>
  <si>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</si>
  <si>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</si>
  <si>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</si>
  <si>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</si>
  <si>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</si>
  <si>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</si>
  <si>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</si>
  <si>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</si>
  <si>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</si>
  <si>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</si>
  <si>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</si>
  <si>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</si>
  <si>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</si>
  <si>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</si>
  <si>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</si>
  <si>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</si>
  <si>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</si>
  <si>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</si>
  <si>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</si>
  <si>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</si>
  <si>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</si>
  <si>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</si>
  <si>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</si>
  <si>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</si>
  <si>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</si>
  <si>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</si>
  <si>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</si>
  <si>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</si>
  <si>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</si>
  <si>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</si>
  <si>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</si>
  <si>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</si>
  <si>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</si>
  <si>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</si>
  <si>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</si>
  <si>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</si>
  <si>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</si>
  <si>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</si>
  <si>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</si>
  <si>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</si>
  <si>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</si>
  <si>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</si>
  <si>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</si>
  <si>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</si>
  <si>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</si>
  <si>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</si>
  <si>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</si>
  <si>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</si>
  <si>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</si>
  <si>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</si>
  <si>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</si>
  <si>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</si>
  <si>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</si>
  <si>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</si>
  <si>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</si>
  <si>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</si>
  <si>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</si>
  <si>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</si>
  <si>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</si>
  <si>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</si>
  <si>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</si>
  <si>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</si>
  <si>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</si>
  <si>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</si>
  <si>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</si>
  <si>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</si>
  <si>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</si>
  <si>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</si>
  <si>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</si>
  <si>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</si>
  <si>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</si>
  <si>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</si>
  <si>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</si>
  <si>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</si>
  <si>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</si>
  <si>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</si>
  <si>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</si>
  <si>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</si>
  <si>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</si>
  <si>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</si>
  <si>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</si>
  <si>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</si>
  <si>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</si>
  <si>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</si>
  <si>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</si>
  <si>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</si>
  <si>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</si>
  <si>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</si>
  <si>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</si>
  <si>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</si>
  <si>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</si>
  <si>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</si>
  <si>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</si>
  <si>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</si>
  <si>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</si>
  <si>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</si>
  <si>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</si>
  <si>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</si>
  <si>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</si>
  <si>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</si>
  <si>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</si>
  <si>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</si>
  <si>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</si>
  <si>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</si>
  <si>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</si>
  <si>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</si>
  <si>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</si>
  <si>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</si>
  <si>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</si>
  <si>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</si>
  <si>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</si>
  <si>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</si>
  <si>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</si>
  <si>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</si>
  <si>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</si>
  <si>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</si>
  <si>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</si>
  <si>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</si>
  <si>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</si>
  <si>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</si>
  <si>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</si>
  <si>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</si>
  <si>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</si>
  <si>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</si>
  <si>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</si>
  <si>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</si>
  <si>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</si>
  <si>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</si>
  <si>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</si>
  <si>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</si>
  <si>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</si>
  <si>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</si>
  <si>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</si>
  <si>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</si>
  <si>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</si>
  <si>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</si>
  <si>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</si>
  <si>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</si>
  <si>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</si>
  <si>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</si>
  <si>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</si>
  <si>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</si>
  <si>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</si>
  <si>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</si>
  <si>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</si>
  <si>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</si>
  <si>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</si>
  <si>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</si>
  <si>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</si>
  <si>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</si>
  <si>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</si>
  <si>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</si>
  <si>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</si>
  <si>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</si>
  <si>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</si>
  <si>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</si>
  <si>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</si>
  <si>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</si>
  <si>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</si>
  <si>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</si>
  <si>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</si>
  <si>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</si>
  <si>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</si>
  <si>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</si>
  <si>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</si>
  <si>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</si>
  <si>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</si>
  <si>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</si>
  <si>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</si>
  <si>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</si>
  <si>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</si>
  <si>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</si>
  <si>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</si>
  <si>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</si>
  <si>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</si>
  <si>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</si>
  <si>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</si>
  <si>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</si>
  <si>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</si>
  <si>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</si>
  <si>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</si>
  <si>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</si>
  <si>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</si>
  <si>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</si>
  <si>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</si>
  <si>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</si>
  <si>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</si>
  <si>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</si>
  <si>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</si>
  <si>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</si>
  <si>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</si>
  <si>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</si>
  <si>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</si>
  <si>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</si>
  <si>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</si>
  <si>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</si>
  <si>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</si>
  <si>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</si>
  <si>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</si>
  <si>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</si>
  <si>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</si>
  <si>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</si>
  <si>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</si>
  <si>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</si>
  <si>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</si>
  <si>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</si>
  <si>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</si>
  <si>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</si>
  <si>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</si>
  <si>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</si>
  <si>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</si>
  <si>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</si>
  <si>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</si>
  <si>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</si>
  <si>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</si>
  <si>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</si>
  <si>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</si>
  <si>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</si>
  <si>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</si>
  <si>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</si>
  <si>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</si>
  <si>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</si>
  <si>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</si>
  <si>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</si>
  <si>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</si>
  <si>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</si>
  <si>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</si>
  <si>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</si>
  <si>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</si>
  <si>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</si>
  <si>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</si>
  <si>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</si>
  <si>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</si>
  <si>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</si>
  <si>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</si>
  <si>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</si>
  <si>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</si>
  <si>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</si>
  <si>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</si>
  <si>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</si>
  <si>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</si>
  <si>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</si>
  <si>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</si>
  <si>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</si>
  <si>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</si>
  <si>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</si>
  <si>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</si>
  <si>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</si>
  <si>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</si>
  <si>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</si>
  <si>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</si>
  <si>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</si>
  <si>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</si>
  <si>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</si>
  <si>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</si>
  <si>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</si>
  <si>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</si>
  <si>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</si>
  <si>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</si>
  <si>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</si>
  <si>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</si>
  <si>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</si>
  <si>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</si>
  <si>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</si>
  <si>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</si>
  <si>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</si>
  <si>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</si>
  <si>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</si>
  <si>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</si>
  <si>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</si>
  <si>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</si>
  <si>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</si>
  <si>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</si>
  <si>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</si>
  <si>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</si>
  <si>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</si>
  <si>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</si>
  <si>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</si>
  <si>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</si>
  <si>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</si>
  <si>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</si>
  <si>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</si>
  <si>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</si>
  <si>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</si>
  <si>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</si>
  <si>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</si>
  <si>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</si>
  <si>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</si>
  <si>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</si>
  <si>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</si>
  <si>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</si>
  <si>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</si>
  <si>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</si>
  <si>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</si>
  <si>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</si>
  <si>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</si>
  <si>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</si>
  <si>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</si>
  <si>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</si>
  <si>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</si>
  <si>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</si>
  <si>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</si>
  <si>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</si>
  <si>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</si>
  <si>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</si>
  <si>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</si>
  <si>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</si>
  <si>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</si>
  <si>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</si>
  <si>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</si>
  <si>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</si>
  <si>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</si>
  <si>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</si>
  <si>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</si>
  <si>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</si>
  <si>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</si>
  <si>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</si>
  <si>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</si>
  <si>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</si>
  <si>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</si>
  <si>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</si>
  <si>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</si>
  <si>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</si>
  <si>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</si>
  <si>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</si>
  <si>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</si>
  <si>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</si>
  <si>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</si>
  <si>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</si>
  <si>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</si>
  <si>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</si>
  <si>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</si>
  <si>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</si>
  <si>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</si>
  <si>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</si>
  <si>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</si>
  <si>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</si>
  <si>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</si>
  <si>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</si>
  <si>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</si>
  <si>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</si>
  <si>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</si>
  <si>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</si>
  <si>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</si>
  <si>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</si>
  <si>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</si>
  <si>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</si>
  <si>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</si>
  <si>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</si>
  <si>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</si>
  <si>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</si>
  <si>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</si>
  <si>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</si>
  <si>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</si>
  <si>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</si>
  <si>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</si>
  <si>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</si>
  <si>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</si>
  <si>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</si>
  <si>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</si>
  <si>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</si>
  <si>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</si>
  <si>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</si>
  <si>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</si>
  <si>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</si>
  <si>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</si>
  <si>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</si>
  <si>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</si>
  <si>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</si>
  <si>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</si>
  <si>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</si>
  <si>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</si>
  <si>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</si>
  <si>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</si>
  <si>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</si>
  <si>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</si>
  <si>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</si>
  <si>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</si>
  <si>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</si>
  <si>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</si>
  <si>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</si>
  <si>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</si>
  <si>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</si>
  <si>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</si>
  <si>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</si>
  <si>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</si>
  <si>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</si>
  <si>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</si>
  <si>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</si>
  <si>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</si>
  <si>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</si>
  <si>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</si>
  <si>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</si>
  <si>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</si>
  <si>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</si>
  <si>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</si>
  <si>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</si>
  <si>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</si>
  <si>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</si>
  <si>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</si>
  <si>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</si>
  <si>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</si>
  <si>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</si>
  <si>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</si>
  <si>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</si>
  <si>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</si>
  <si>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</si>
  <si>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</si>
  <si>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</si>
  <si>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</si>
  <si>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</si>
  <si>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</si>
  <si>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</si>
  <si>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</si>
  <si>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</si>
  <si>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</si>
  <si>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</si>
  <si>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</si>
  <si>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</si>
  <si>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</si>
  <si>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</si>
  <si>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</si>
  <si>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</si>
  <si>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</si>
  <si>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</si>
  <si>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</si>
  <si>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</si>
  <si>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</si>
  <si>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</si>
  <si>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</si>
  <si>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</si>
  <si>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</si>
  <si>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</si>
  <si>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</si>
  <si>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</si>
  <si>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</si>
  <si>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</si>
  <si>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</si>
  <si>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</si>
  <si>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</si>
  <si>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</si>
  <si>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</si>
  <si>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</si>
  <si>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</si>
  <si>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</si>
  <si>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</si>
  <si>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</si>
  <si>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</si>
  <si>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</si>
  <si>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</si>
  <si>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</si>
  <si>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</si>
  <si>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</si>
  <si>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</si>
  <si>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</si>
  <si>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</si>
  <si>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</si>
  <si>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</si>
  <si>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</si>
  <si>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</si>
  <si>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</si>
  <si>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</si>
  <si>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</si>
  <si>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</si>
  <si>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</si>
  <si>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</si>
  <si>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</si>
  <si>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</si>
  <si>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</si>
  <si>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</si>
  <si>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</si>
  <si>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</si>
  <si>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</si>
  <si>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</si>
  <si>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</si>
  <si>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</si>
  <si>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</si>
  <si>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</si>
  <si>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</si>
  <si>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</si>
  <si>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</si>
  <si>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</si>
  <si>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</si>
  <si>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</si>
  <si>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</si>
  <si>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</si>
  <si>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</si>
  <si>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</si>
  <si>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</si>
  <si>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</si>
  <si>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</si>
  <si>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</si>
  <si>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</si>
  <si>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</si>
  <si>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</si>
  <si>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</si>
  <si>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</si>
  <si>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</si>
  <si>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</si>
  <si>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</si>
  <si>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</si>
  <si>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</si>
  <si>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</si>
  <si>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</si>
  <si>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</si>
  <si>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</si>
  <si>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</si>
  <si>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</si>
  <si>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</si>
  <si>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</si>
  <si>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</si>
  <si>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</si>
  <si>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</si>
  <si>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</si>
  <si>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</si>
  <si>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</si>
  <si>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</si>
  <si>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</si>
  <si>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</si>
  <si>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</si>
  <si>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</si>
  <si>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</si>
  <si>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</si>
  <si>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</si>
  <si>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</si>
  <si>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</si>
  <si>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</si>
  <si>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</si>
  <si>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</si>
  <si>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</si>
  <si>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</si>
  <si>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</si>
  <si>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</si>
  <si>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</si>
  <si>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</si>
  <si>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</si>
  <si>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</si>
  <si>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</si>
  <si>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</si>
  <si>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</si>
  <si>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</si>
  <si>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</si>
  <si>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</si>
  <si>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</si>
  <si>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</si>
  <si>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</si>
  <si>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</si>
  <si>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</si>
  <si>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</si>
  <si>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</si>
  <si>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</si>
  <si>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</si>
  <si>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</si>
  <si>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</si>
  <si>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</si>
  <si>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</si>
  <si>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</si>
  <si>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</si>
  <si>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</si>
  <si>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</si>
  <si>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</si>
  <si>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</si>
  <si>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</si>
  <si>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</si>
  <si>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</si>
  <si>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</si>
  <si>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</si>
  <si>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</si>
  <si>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</si>
  <si>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</si>
  <si>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</si>
  <si>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</si>
  <si>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</si>
  <si>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</si>
  <si>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</si>
  <si>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</si>
  <si>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</si>
  <si>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</si>
  <si>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</si>
  <si>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</si>
  <si>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</si>
  <si>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</si>
  <si>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</si>
  <si>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</si>
  <si>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</si>
  <si>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</si>
  <si>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</si>
  <si>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</si>
  <si>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</si>
  <si>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</si>
  <si>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</si>
  <si>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</si>
  <si>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</si>
  <si>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</si>
  <si>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</si>
  <si>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</si>
  <si>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</si>
  <si>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</si>
  <si>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</si>
  <si>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</si>
  <si>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</si>
  <si>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</si>
  <si>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</si>
  <si>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</si>
  <si>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</si>
  <si>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</si>
  <si>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</si>
  <si>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</si>
  <si>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</si>
  <si>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</si>
  <si>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</si>
  <si>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</si>
  <si>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</si>
  <si>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</si>
  <si>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</si>
  <si>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</si>
  <si>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</si>
  <si>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</si>
  <si>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</si>
  <si>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</si>
  <si>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</si>
  <si>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</si>
  <si>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</si>
  <si>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</si>
  <si>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</si>
  <si>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</si>
  <si>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</si>
  <si>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</si>
  <si>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</si>
  <si>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</si>
  <si>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</si>
  <si>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</si>
  <si>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</si>
  <si>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</si>
  <si>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</si>
  <si>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</si>
  <si>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</si>
  <si>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</si>
  <si>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</si>
  <si>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</si>
  <si>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</si>
  <si>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</si>
  <si>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</si>
  <si>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</si>
  <si>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</si>
  <si>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</si>
  <si>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</si>
  <si>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</si>
  <si>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</si>
  <si>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</si>
  <si>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</si>
  <si>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</si>
  <si>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</si>
  <si>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</si>
  <si>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</si>
  <si>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</si>
  <si>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</si>
  <si>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</si>
  <si>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</si>
  <si>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</si>
  <si>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</si>
  <si>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</si>
  <si>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</si>
  <si>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</si>
  <si>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</si>
  <si>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</si>
  <si>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</si>
  <si>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</si>
  <si>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</si>
  <si>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</si>
  <si>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</si>
  <si>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</si>
  <si>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</si>
  <si>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</si>
  <si>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</si>
  <si>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</si>
  <si>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</si>
  <si>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</si>
  <si>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</si>
  <si>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</si>
  <si>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</si>
  <si>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</si>
  <si>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</si>
  <si>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</si>
  <si>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</si>
  <si>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</si>
  <si>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</si>
  <si>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</si>
  <si>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</si>
  <si>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</si>
  <si>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</si>
  <si>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</si>
  <si>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</si>
  <si>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</si>
  <si>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</si>
  <si>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</si>
  <si>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</si>
  <si>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</si>
  <si>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</si>
  <si>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</si>
  <si>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</si>
  <si>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</si>
  <si>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</si>
  <si>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</si>
  <si>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</si>
  <si>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</si>
  <si>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</si>
  <si>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</si>
  <si>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</si>
  <si>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</si>
  <si>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</si>
  <si>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</si>
  <si>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</si>
  <si>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</si>
  <si>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</si>
  <si>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</si>
  <si>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</si>
  <si>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</si>
  <si>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</si>
  <si>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</si>
  <si>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</si>
  <si>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</si>
  <si>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</si>
  <si>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</si>
  <si>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</si>
  <si>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</si>
  <si>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</si>
  <si>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</si>
  <si>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</si>
  <si>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</si>
  <si>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</si>
  <si>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</si>
  <si>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</si>
  <si>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</si>
  <si>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</si>
  <si>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</si>
  <si>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</si>
  <si>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</si>
  <si>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</si>
  <si>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</si>
  <si>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</si>
  <si>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</si>
  <si>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</si>
  <si>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</si>
  <si>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</si>
  <si>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</si>
  <si>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</si>
  <si>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</si>
  <si>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</si>
  <si>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</si>
  <si>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</si>
  <si>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</si>
  <si>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</si>
  <si>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</si>
  <si>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</si>
  <si>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</si>
  <si>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</si>
  <si>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</si>
  <si>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</si>
  <si>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</si>
  <si>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</si>
  <si>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</si>
  <si>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</si>
  <si>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</si>
  <si>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</si>
  <si>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</si>
  <si>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</si>
  <si>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</si>
  <si>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</si>
  <si>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</si>
  <si>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</si>
  <si>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</si>
  <si>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</si>
  <si>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</si>
  <si>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</si>
  <si>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</si>
  <si>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</si>
  <si>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</si>
  <si>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</si>
  <si>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</si>
  <si>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</si>
  <si>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</si>
  <si>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</si>
  <si>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</si>
  <si>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</si>
  <si>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</si>
  <si>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</si>
  <si>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</si>
  <si>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</si>
  <si>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</si>
  <si>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</si>
  <si>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</si>
  <si>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</si>
  <si>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</si>
  <si>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</si>
  <si>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</si>
  <si>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</si>
  <si>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</si>
  <si>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</si>
  <si>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</si>
  <si>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</si>
  <si>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</si>
  <si>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</si>
  <si>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</si>
  <si>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</si>
  <si>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</si>
  <si>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</si>
  <si>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</si>
  <si>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</si>
  <si>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</si>
  <si>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</si>
  <si>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</si>
  <si>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</si>
  <si>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</si>
  <si>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</si>
  <si>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</si>
  <si>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</si>
  <si>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</si>
  <si>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</si>
  <si>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</si>
  <si>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</si>
  <si>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</si>
  <si>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</si>
  <si>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</si>
  <si>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</si>
  <si>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</si>
  <si>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</si>
  <si>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</si>
  <si>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</si>
  <si>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</si>
  <si>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</si>
  <si>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</si>
  <si>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</si>
  <si>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</si>
  <si>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</si>
  <si>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</si>
  <si>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</si>
  <si>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</si>
  <si>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</si>
  <si>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</si>
  <si>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</si>
  <si>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</si>
  <si>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</si>
  <si>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</si>
  <si>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</si>
  <si>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</si>
  <si>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</si>
  <si>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</si>
  <si>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</si>
  <si>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</si>
  <si>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</si>
  <si>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</si>
  <si>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</si>
  <si>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</si>
  <si>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</si>
  <si>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</si>
  <si>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</si>
  <si>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</si>
  <si>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</si>
  <si>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</si>
  <si>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</si>
  <si>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</si>
  <si>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</si>
  <si>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</si>
  <si>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</si>
  <si>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</si>
  <si>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</si>
  <si>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</si>
  <si>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</si>
  <si>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</si>
  <si>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</si>
  <si>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</si>
  <si>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</si>
  <si>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</si>
  <si>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</si>
  <si>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</si>
  <si>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</si>
  <si>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</si>
  <si>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</si>
  <si>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</si>
  <si>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</si>
  <si>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</si>
  <si>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</si>
  <si>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</si>
  <si>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</si>
  <si>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</si>
  <si>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</si>
  <si>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</si>
  <si>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</si>
  <si>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</si>
  <si>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</si>
  <si>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</si>
  <si>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</si>
  <si>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</si>
  <si>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</si>
  <si>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</si>
  <si>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</si>
  <si>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</si>
  <si>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</si>
  <si>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</si>
  <si>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</si>
  <si>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</si>
  <si>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</si>
  <si>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</si>
  <si>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</si>
  <si>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</si>
  <si>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</si>
  <si>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</si>
  <si>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</si>
  <si>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</si>
  <si>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</si>
  <si>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</si>
  <si>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</si>
  <si>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</si>
  <si>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</si>
  <si>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</si>
  <si>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</si>
  <si>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</si>
  <si>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</si>
  <si>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</si>
  <si>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</si>
  <si>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</si>
  <si>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</si>
  <si>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</si>
  <si>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</si>
  <si>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</si>
  <si>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</si>
  <si>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</si>
  <si>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</si>
  <si>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</si>
  <si>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</si>
  <si>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</si>
  <si>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</si>
  <si>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</si>
  <si>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</si>
  <si>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</si>
  <si>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</si>
  <si>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</si>
  <si>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</si>
  <si>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</si>
  <si>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</si>
  <si>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</si>
  <si>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</si>
  <si>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</si>
  <si>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</si>
  <si>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</si>
  <si>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</si>
  <si>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</si>
  <si>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</si>
  <si>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</si>
  <si>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</si>
  <si>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</si>
  <si>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</si>
  <si>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</si>
  <si>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</si>
  <si>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</si>
  <si>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</si>
  <si>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</si>
  <si>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</si>
  <si>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</si>
  <si>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</si>
  <si>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</si>
  <si>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</si>
  <si>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</si>
  <si>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</si>
  <si>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</si>
  <si>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</si>
  <si>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</si>
  <si>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</si>
  <si>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</si>
  <si>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</si>
  <si>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</si>
  <si>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</si>
  <si>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</si>
  <si>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</si>
  <si>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</si>
  <si>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</si>
  <si>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</si>
  <si>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</si>
  <si>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</si>
  <si>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</si>
  <si>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</si>
  <si>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</si>
  <si>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</si>
  <si>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</si>
  <si>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</si>
  <si>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</si>
  <si>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</si>
  <si>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</si>
  <si>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</si>
  <si>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</si>
  <si>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</si>
  <si>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</si>
  <si>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</si>
  <si>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</si>
  <si>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</si>
  <si>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</si>
  <si>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</si>
  <si>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</si>
  <si>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</si>
  <si>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</si>
  <si>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</si>
  <si>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</si>
  <si>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</si>
  <si>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</si>
  <si>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</si>
  <si>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</si>
  <si>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</si>
  <si>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</si>
  <si>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</si>
  <si>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</si>
  <si>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</si>
  <si>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</si>
  <si>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</si>
  <si>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</si>
  <si>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</si>
  <si>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</si>
  <si>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</si>
  <si>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</si>
  <si>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</si>
  <si>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</si>
  <si>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</si>
  <si>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</si>
  <si>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</si>
  <si>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</si>
  <si>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</si>
  <si>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</si>
  <si>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</si>
  <si>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</si>
  <si>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</si>
  <si>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</si>
  <si>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</si>
  <si>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</si>
  <si>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</si>
  <si>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</si>
  <si>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</si>
  <si>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</si>
  <si>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</si>
  <si>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</si>
  <si>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</si>
  <si>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</si>
  <si>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</si>
  <si>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</si>
  <si>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</si>
  <si>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</si>
  <si>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</si>
  <si>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</si>
  <si>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</si>
  <si>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</si>
  <si>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</si>
  <si>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</si>
  <si>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</si>
  <si>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</si>
  <si>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</si>
  <si>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</si>
  <si>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</si>
  <si>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</si>
  <si>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</si>
  <si>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</si>
  <si>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</si>
  <si>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</si>
  <si>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</si>
  <si>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</si>
  <si>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</si>
  <si>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</si>
  <si>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</si>
  <si>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</si>
  <si>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</si>
  <si>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</si>
  <si>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</si>
  <si>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</si>
  <si>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</si>
  <si>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</si>
  <si>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</si>
  <si>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</si>
  <si>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</si>
  <si>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</si>
  <si>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</si>
  <si>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</si>
  <si>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</si>
  <si>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</si>
  <si>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</si>
  <si>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</si>
  <si>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</si>
  <si>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</si>
  <si>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</si>
  <si>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</si>
  <si>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</si>
  <si>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</si>
  <si>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</si>
  <si>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</si>
  <si>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</si>
  <si>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</si>
  <si>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</si>
  <si>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</si>
  <si>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</si>
  <si>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</si>
  <si>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</si>
  <si>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</si>
  <si>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</si>
  <si>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</si>
  <si>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</si>
  <si>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</si>
  <si>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</si>
  <si>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</si>
  <si>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</si>
  <si>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</si>
  <si>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</si>
  <si>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</si>
  <si>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</si>
  <si>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</si>
  <si>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</si>
  <si>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</si>
  <si>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</si>
  <si>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</si>
  <si>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</si>
  <si>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</si>
  <si>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</si>
  <si>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</si>
  <si>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</si>
  <si>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</si>
  <si>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</si>
  <si>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</si>
  <si>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</si>
  <si>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</si>
  <si>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</si>
  <si>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</si>
  <si>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</si>
  <si>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</si>
  <si>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</si>
  <si>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</si>
  <si>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</si>
  <si>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</si>
  <si>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</si>
  <si>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</si>
  <si>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</si>
  <si>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</si>
  <si>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</si>
  <si>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</si>
  <si>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</si>
  <si>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</si>
  <si>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</si>
  <si>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</si>
  <si>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</si>
  <si>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</si>
  <si>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</si>
  <si>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</si>
  <si>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</si>
  <si>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</si>
  <si>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</si>
  <si>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</si>
  <si>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</si>
  <si>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</si>
  <si>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</si>
  <si>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</si>
  <si>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</si>
  <si>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</si>
  <si>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</si>
  <si>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</si>
  <si>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</si>
  <si>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</si>
  <si>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</si>
  <si>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</si>
  <si>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</si>
  <si>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</si>
  <si>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</si>
  <si>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</si>
  <si>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</si>
  <si>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</si>
  <si>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</si>
  <si>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</si>
  <si>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</si>
  <si>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</si>
  <si>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</si>
  <si>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</si>
  <si>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</si>
  <si>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</si>
  <si>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</si>
  <si>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</si>
  <si>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</si>
  <si>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</si>
  <si>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</si>
  <si>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</si>
  <si>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</si>
  <si>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</si>
  <si>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</si>
  <si>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</si>
  <si>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</si>
  <si>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</si>
  <si>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</si>
  <si>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</si>
  <si>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</si>
  <si>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</si>
  <si>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</si>
  <si>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</si>
  <si>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</si>
  <si>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</si>
  <si>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</si>
  <si>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</si>
  <si>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</si>
  <si>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</si>
  <si>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</si>
  <si>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</si>
  <si>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</si>
  <si>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</si>
  <si>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</si>
  <si>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</si>
  <si>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</si>
  <si>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</si>
  <si>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</si>
  <si>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</si>
  <si>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</si>
  <si>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</si>
  <si>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</si>
  <si>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</si>
  <si>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</si>
  <si>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</si>
  <si>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</si>
  <si>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</si>
  <si>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</si>
  <si>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</si>
  <si>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</si>
  <si>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</si>
  <si>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</si>
  <si>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</si>
  <si>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</si>
  <si>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</si>
  <si>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</si>
  <si>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</si>
  <si>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</si>
  <si>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</si>
  <si>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</si>
  <si>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</si>
  <si>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</si>
  <si>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</si>
  <si>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</si>
  <si>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</si>
  <si>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</si>
  <si>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</si>
  <si>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</si>
  <si>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</si>
  <si>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</si>
  <si>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</si>
  <si>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</si>
  <si>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</si>
  <si>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</si>
  <si>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</si>
  <si>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</si>
  <si>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</si>
  <si>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</si>
  <si>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</si>
  <si>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</si>
  <si>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</si>
  <si>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</si>
  <si>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</si>
  <si>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</si>
  <si>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</si>
  <si>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</si>
  <si>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</si>
  <si>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</si>
  <si>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</si>
  <si>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</si>
  <si>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</si>
  <si>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</si>
  <si>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</si>
  <si>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</si>
  <si>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</si>
  <si>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</si>
  <si>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</si>
  <si>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</si>
  <si>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</si>
  <si>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</si>
  <si>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</si>
  <si>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</si>
  <si>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</si>
  <si>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</si>
  <si>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</si>
  <si>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</si>
  <si>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</si>
  <si>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</si>
  <si>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</si>
  <si>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</si>
  <si>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</si>
  <si>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</si>
  <si>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</si>
  <si>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</si>
  <si>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</si>
  <si>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</si>
  <si>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</si>
  <si>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</si>
  <si>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</si>
  <si>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</si>
  <si>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</si>
  <si>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</si>
  <si>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</si>
  <si>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</si>
  <si>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</si>
  <si>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</si>
  <si>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</si>
  <si>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</si>
  <si>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</si>
  <si>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</si>
  <si>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</si>
  <si>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</si>
  <si>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</si>
  <si>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</si>
  <si>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</si>
  <si>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</si>
  <si>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</si>
  <si>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</si>
  <si>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</si>
  <si>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</si>
  <si>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</si>
  <si>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</si>
  <si>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</si>
  <si>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</si>
  <si>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</si>
  <si>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</si>
  <si>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</si>
  <si>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</si>
  <si>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</si>
  <si>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</si>
  <si>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</si>
  <si>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</si>
  <si>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</si>
  <si>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</si>
  <si>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</si>
  <si>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</si>
  <si>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</si>
  <si>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</si>
  <si>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</si>
  <si>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</si>
  <si>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</si>
  <si>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</si>
  <si>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</si>
  <si>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</si>
  <si>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</si>
  <si>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</si>
  <si>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</si>
  <si>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</si>
  <si>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</si>
  <si>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</si>
  <si>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</si>
  <si>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</si>
  <si>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</si>
  <si>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</si>
  <si>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</si>
  <si>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</si>
  <si>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</si>
  <si>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</si>
  <si>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</si>
  <si>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</si>
  <si>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</si>
  <si>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</si>
  <si>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</si>
  <si>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</si>
  <si>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</si>
  <si>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</si>
  <si>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</si>
  <si>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</si>
  <si>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</si>
  <si>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</si>
  <si>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</si>
  <si>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</si>
  <si>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</si>
  <si>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</si>
  <si>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</si>
  <si>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</si>
  <si>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</si>
  <si>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</si>
  <si>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</si>
  <si>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</si>
  <si>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</si>
  <si>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</si>
  <si>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</si>
  <si>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</si>
  <si>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</si>
  <si>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</si>
  <si>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</si>
  <si>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</si>
  <si>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</si>
  <si>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</si>
  <si>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</si>
  <si>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</si>
  <si>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</si>
  <si>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</si>
  <si>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</si>
  <si>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</si>
  <si>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</si>
  <si>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</si>
  <si>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</si>
  <si>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</si>
  <si>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</si>
  <si>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</si>
  <si>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</si>
  <si>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</si>
  <si>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</si>
  <si>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</si>
  <si>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</si>
  <si>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</si>
  <si>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</si>
  <si>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</si>
  <si>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</si>
  <si>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</si>
  <si>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</si>
  <si>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</si>
  <si>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</si>
  <si>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</si>
  <si>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</si>
  <si>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</si>
  <si>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</si>
  <si>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</si>
  <si>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</si>
  <si>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</si>
  <si>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</si>
  <si>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</si>
  <si>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</si>
  <si>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</si>
  <si>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</si>
  <si>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</si>
  <si>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</si>
  <si>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</si>
  <si>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</si>
  <si>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</si>
  <si>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</si>
  <si>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</si>
  <si>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</si>
  <si>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</si>
  <si>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</si>
  <si>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</si>
  <si>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</si>
  <si>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</si>
  <si>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</si>
  <si>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</si>
  <si>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</si>
  <si>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</si>
  <si>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</si>
  <si>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</si>
  <si>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</si>
  <si>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</si>
  <si>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</si>
  <si>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</si>
  <si>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</si>
  <si>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</si>
  <si>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</si>
  <si>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</si>
  <si>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</si>
  <si>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</si>
  <si>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</si>
  <si>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</si>
  <si>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</si>
  <si>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</si>
  <si>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</si>
  <si>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</si>
  <si>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</si>
  <si>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</si>
  <si>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</si>
  <si>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</si>
  <si>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</si>
  <si>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</si>
  <si>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</si>
  <si>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</si>
  <si>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</si>
  <si>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</si>
  <si>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</si>
  <si>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</si>
  <si>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</si>
  <si>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</si>
  <si>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</si>
  <si>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</si>
  <si>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</si>
  <si>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</si>
  <si>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</si>
  <si>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</si>
  <si>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</si>
  <si>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</si>
  <si>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</si>
  <si>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</si>
  <si>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</si>
  <si>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</si>
  <si>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</si>
  <si>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</si>
  <si>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</si>
  <si>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</si>
  <si>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</si>
  <si>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</si>
  <si>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</si>
  <si>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</si>
  <si>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</si>
  <si>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</si>
  <si>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</si>
  <si>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</si>
  <si>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</si>
  <si>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</si>
  <si>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</si>
  <si>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</si>
  <si>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</si>
  <si>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</si>
  <si>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</si>
  <si>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</si>
  <si>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</si>
  <si>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</si>
  <si>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</si>
  <si>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</si>
  <si>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</si>
  <si>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</si>
  <si>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</si>
  <si>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</si>
  <si>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</si>
  <si>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</si>
  <si>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</si>
  <si>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</si>
  <si>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</si>
  <si>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</si>
  <si>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</si>
  <si>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</si>
  <si>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</si>
  <si>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</si>
  <si>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</si>
  <si>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</si>
  <si>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</si>
  <si>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</si>
  <si>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</si>
  <si>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</si>
  <si>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</si>
  <si>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</si>
  <si>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</si>
  <si>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</si>
  <si>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</si>
  <si>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</si>
  <si>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</si>
  <si>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</si>
  <si>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</si>
  <si>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</si>
  <si>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</si>
  <si>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</si>
  <si>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</si>
  <si>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</si>
  <si>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</si>
  <si>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</si>
  <si>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</si>
  <si>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</si>
  <si>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</si>
  <si>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</si>
  <si>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</si>
  <si>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</si>
  <si>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</si>
  <si>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</si>
  <si>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</si>
  <si>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</si>
  <si>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</si>
  <si>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</si>
  <si>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</si>
  <si>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</si>
  <si>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</si>
  <si>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</si>
  <si>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</si>
  <si>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</si>
  <si>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</si>
  <si>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</si>
  <si>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</si>
  <si>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</si>
  <si>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</si>
  <si>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</si>
  <si>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</si>
  <si>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</si>
  <si>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</si>
  <si>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</si>
  <si>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</si>
  <si>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</si>
  <si>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</si>
  <si>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</si>
  <si>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</si>
  <si>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</si>
  <si>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</si>
  <si>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</si>
  <si>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</si>
  <si>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</si>
  <si>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</si>
  <si>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</si>
  <si>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</si>
  <si>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</si>
  <si>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</si>
  <si>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</si>
  <si>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</si>
  <si>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</si>
  <si>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</si>
  <si>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</si>
  <si>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</si>
  <si>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</si>
  <si>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</si>
  <si>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</si>
  <si>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</si>
  <si>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</si>
  <si>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</si>
  <si>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</si>
  <si>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</si>
  <si>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</si>
  <si>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</si>
  <si>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</si>
  <si>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</si>
  <si>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</si>
  <si>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</si>
  <si>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</si>
  <si>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</si>
  <si>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</si>
  <si>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</si>
  <si>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</si>
  <si>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</si>
  <si>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</si>
  <si>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</si>
  <si>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</si>
  <si>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</si>
  <si>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</si>
  <si>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</si>
  <si>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</si>
  <si>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</si>
  <si>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</si>
  <si>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</si>
  <si>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</si>
  <si>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</si>
  <si>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</si>
  <si>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</si>
  <si>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</si>
  <si>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</si>
  <si>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</si>
  <si>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</si>
  <si>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</si>
  <si>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</si>
  <si>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</si>
  <si>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</si>
  <si>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</si>
  <si>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</si>
  <si>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</si>
  <si>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</si>
  <si>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</si>
  <si>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</si>
  <si>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</si>
  <si>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</si>
  <si>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</si>
  <si>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</si>
  <si>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</si>
  <si>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</si>
  <si>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</si>
  <si>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</si>
  <si>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</si>
  <si>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</si>
  <si>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</si>
  <si>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</si>
  <si>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</si>
  <si>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</si>
  <si>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</si>
  <si>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</si>
  <si>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</si>
  <si>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</si>
  <si>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</si>
  <si>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</si>
  <si>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</si>
  <si>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</si>
  <si>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</si>
  <si>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</si>
  <si>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</si>
  <si>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</si>
  <si>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</si>
  <si>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</si>
  <si>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</si>
  <si>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</si>
  <si>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</si>
  <si>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</si>
  <si>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</si>
  <si>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</si>
  <si>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</si>
  <si>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</si>
  <si>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</si>
  <si>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</si>
  <si>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</si>
  <si>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</si>
  <si>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</si>
  <si>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</si>
  <si>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</si>
  <si>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</si>
  <si>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</si>
  <si>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</si>
  <si>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</si>
  <si>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</si>
  <si>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</si>
  <si>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</si>
  <si>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</si>
  <si>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</si>
  <si>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</si>
  <si>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</si>
  <si>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</si>
  <si>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</si>
  <si>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</si>
  <si>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</si>
  <si>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</si>
  <si>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</si>
  <si>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</si>
  <si>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</si>
  <si>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</si>
  <si>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</si>
  <si>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</si>
  <si>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</si>
  <si>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</si>
  <si>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</si>
  <si>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</si>
  <si>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</si>
  <si>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</si>
  <si>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</si>
  <si>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</si>
  <si>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</si>
  <si>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</si>
  <si>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</si>
  <si>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</si>
  <si>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</si>
  <si>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</si>
  <si>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</si>
  <si>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</si>
  <si>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</si>
  <si>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</si>
  <si>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</si>
  <si>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</si>
  <si>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</si>
  <si>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</si>
  <si>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</si>
  <si>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</si>
  <si>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</si>
  <si>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</si>
  <si>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</si>
  <si>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</si>
  <si>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</si>
  <si>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</si>
  <si>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</si>
  <si>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</si>
  <si>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</si>
  <si>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</si>
  <si>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</si>
  <si>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</si>
  <si>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</si>
  <si>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</si>
  <si>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</si>
  <si>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</si>
  <si>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</si>
  <si>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</si>
  <si>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</si>
  <si>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</si>
  <si>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</si>
  <si>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</si>
  <si>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</si>
  <si>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</si>
  <si>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</si>
  <si>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</si>
  <si>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</si>
  <si>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</si>
  <si>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</si>
  <si>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</si>
  <si>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</si>
  <si>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</si>
  <si>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</si>
  <si>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</si>
  <si>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</si>
  <si>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</si>
  <si>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</si>
  <si>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</si>
  <si>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</si>
  <si>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</si>
  <si>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</si>
  <si>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</si>
  <si>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</si>
  <si>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</si>
  <si>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</si>
  <si>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</si>
  <si>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</si>
  <si>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</si>
  <si>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</si>
  <si>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</si>
  <si>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</si>
  <si>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</si>
  <si>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</si>
  <si>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</si>
  <si>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</si>
  <si>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</si>
  <si>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</si>
  <si>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</si>
  <si>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</si>
  <si>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</si>
  <si>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</si>
  <si>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</si>
  <si>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</si>
  <si>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</si>
  <si>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</si>
  <si>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</si>
  <si>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</si>
  <si>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</si>
  <si>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</si>
  <si>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</si>
  <si>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</si>
  <si>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</si>
  <si>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</si>
  <si>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</si>
  <si>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</si>
  <si>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</si>
  <si>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</si>
  <si>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</si>
  <si>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</si>
  <si>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</si>
  <si>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</si>
  <si>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</si>
  <si>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</si>
  <si>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</si>
  <si>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</si>
  <si>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</si>
  <si>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</si>
  <si>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</si>
  <si>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</si>
  <si>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</si>
  <si>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</si>
  <si>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</si>
  <si>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</si>
  <si>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</si>
  <si>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</si>
  <si>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</si>
  <si>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</si>
  <si>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</si>
  <si>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</si>
  <si>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</si>
  <si>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</si>
  <si>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</si>
  <si>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</si>
  <si>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</si>
  <si>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</si>
  <si>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</si>
  <si>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</si>
  <si>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</si>
  <si>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</si>
  <si>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</si>
  <si>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</si>
  <si>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</si>
  <si>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</si>
  <si>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</si>
  <si>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</si>
  <si>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</si>
  <si>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</si>
  <si>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</si>
  <si>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</si>
  <si>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</si>
  <si>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</si>
  <si>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</si>
  <si>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</si>
  <si>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</si>
  <si>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</si>
  <si>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</si>
  <si>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</si>
  <si>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</si>
  <si>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</si>
  <si>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</si>
  <si>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</si>
  <si>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</si>
  <si>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</si>
  <si>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</si>
  <si>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</si>
  <si>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</si>
  <si>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</si>
  <si>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</si>
  <si>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</si>
  <si>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</si>
  <si>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</si>
  <si>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</si>
  <si>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</si>
  <si>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</si>
  <si>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</si>
  <si>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</si>
  <si>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</si>
  <si>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</si>
  <si>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</si>
  <si>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</si>
  <si>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</si>
  <si>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</si>
  <si>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</si>
  <si>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</si>
  <si>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</si>
  <si>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</si>
  <si>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</si>
  <si>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</si>
  <si>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</si>
  <si>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</si>
  <si>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</si>
  <si>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</si>
  <si>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</si>
  <si>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</si>
  <si>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</si>
  <si>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</si>
  <si>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</si>
  <si>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</si>
  <si>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</si>
  <si>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</si>
  <si>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</si>
  <si>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</si>
  <si>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</si>
  <si>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</si>
  <si>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</si>
  <si>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</si>
  <si>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</si>
  <si>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</si>
  <si>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</si>
  <si>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</si>
  <si>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</si>
  <si>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</si>
  <si>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</si>
  <si>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</si>
  <si>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</si>
  <si>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</si>
  <si>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</si>
  <si>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</si>
  <si>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</si>
  <si>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</si>
  <si>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</si>
  <si>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</si>
  <si>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</si>
  <si>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</si>
  <si>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</si>
  <si>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</si>
  <si>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</si>
  <si>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</si>
  <si>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</si>
  <si>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</si>
  <si>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</si>
  <si>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</si>
  <si>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</si>
  <si>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</si>
  <si>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</si>
  <si>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</si>
  <si>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</si>
  <si>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</si>
  <si>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</si>
  <si>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</si>
  <si>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</si>
  <si>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</si>
  <si>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</si>
  <si>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</si>
  <si>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</si>
  <si>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</si>
  <si>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</si>
  <si>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</si>
  <si>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</si>
  <si>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</si>
  <si>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</si>
  <si>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</si>
  <si>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</si>
  <si>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</si>
  <si>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</si>
  <si>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</si>
  <si>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</si>
  <si>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</si>
  <si>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</si>
  <si>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</si>
  <si>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</si>
  <si>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</si>
  <si>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</si>
  <si>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</si>
  <si>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</si>
  <si>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</si>
  <si>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</si>
  <si>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</si>
  <si>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</si>
  <si>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</si>
  <si>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</si>
  <si>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</si>
  <si>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</si>
  <si>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</si>
  <si>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</si>
  <si>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</si>
  <si>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</si>
  <si>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</si>
  <si>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</si>
  <si>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</si>
  <si>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</si>
  <si>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</si>
  <si>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</si>
  <si>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</si>
  <si>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</si>
  <si>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</si>
  <si>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</si>
  <si>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</si>
  <si>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</si>
  <si>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</si>
  <si>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</si>
  <si>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</si>
  <si>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</si>
  <si>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</si>
  <si>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</si>
  <si>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</si>
  <si>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</si>
  <si>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</si>
  <si>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</si>
  <si>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</si>
  <si>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</si>
  <si>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</si>
  <si>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</si>
  <si>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</si>
  <si>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</si>
  <si>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</si>
  <si>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</si>
  <si>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</si>
  <si>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</si>
  <si>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</si>
  <si>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</si>
  <si>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</si>
  <si>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</si>
  <si>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</si>
  <si>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</si>
  <si>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</si>
  <si>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</si>
  <si>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</si>
  <si>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</si>
  <si>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</si>
  <si>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</si>
  <si>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</si>
  <si>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</si>
  <si>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</si>
  <si>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</si>
  <si>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</si>
  <si>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</si>
  <si>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</si>
  <si>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</si>
  <si>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</si>
  <si>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</si>
  <si>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</si>
  <si>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</si>
  <si>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</si>
  <si>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</si>
  <si>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</si>
  <si>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</si>
  <si>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</si>
  <si>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</si>
  <si>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</si>
  <si>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</si>
  <si>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</si>
  <si>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</si>
  <si>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</si>
  <si>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</si>
  <si>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</si>
  <si>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</si>
  <si>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</si>
  <si>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</si>
  <si>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</si>
  <si>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</si>
  <si>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</si>
  <si>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</si>
  <si>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</si>
  <si>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</si>
  <si>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</si>
  <si>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</si>
  <si>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</si>
  <si>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</si>
  <si>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</si>
  <si>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</si>
  <si>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</si>
  <si>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</si>
  <si>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</si>
  <si>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</si>
  <si>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</si>
  <si>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</si>
  <si>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</si>
  <si>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</si>
  <si>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</si>
  <si>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</si>
  <si>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</si>
  <si>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</si>
  <si>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</si>
  <si>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</si>
  <si>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</si>
  <si>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</si>
  <si>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</si>
  <si>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</si>
  <si>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</si>
  <si>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</si>
  <si>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</si>
  <si>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</si>
  <si>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</si>
  <si>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</si>
  <si>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</si>
  <si>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</si>
  <si>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</si>
  <si>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</si>
  <si>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</si>
  <si>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</si>
  <si>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</si>
  <si>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</si>
  <si>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</si>
  <si>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</si>
  <si>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</si>
  <si>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</si>
  <si>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</si>
  <si>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</si>
  <si>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</si>
  <si>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</si>
  <si>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</si>
  <si>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</si>
  <si>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</si>
  <si>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</si>
  <si>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</si>
  <si>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</si>
  <si>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</si>
  <si>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</si>
  <si>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</si>
  <si>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</si>
  <si>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</si>
  <si>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</si>
  <si>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</si>
  <si>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</si>
  <si>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</si>
  <si>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</si>
  <si>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</si>
  <si>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</si>
  <si>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</si>
  <si>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</si>
  <si>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</si>
  <si>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</si>
  <si>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</si>
  <si>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</si>
  <si>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</si>
  <si>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</si>
  <si>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</si>
  <si>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</si>
  <si>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</si>
  <si>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</si>
  <si>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</si>
  <si>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</si>
  <si>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</si>
  <si>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</si>
  <si>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</si>
  <si>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</si>
  <si>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</si>
  <si>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</si>
  <si>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</si>
  <si>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</si>
  <si>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</si>
  <si>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</si>
  <si>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</si>
  <si>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</si>
  <si>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</si>
  <si>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</si>
  <si>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</si>
  <si>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</si>
  <si>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</si>
  <si>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</si>
  <si>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</si>
  <si>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</si>
  <si>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</si>
  <si>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</si>
  <si>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</si>
  <si>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</si>
  <si>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</si>
  <si>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</si>
  <si>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</si>
  <si>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</si>
  <si>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</si>
  <si>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</si>
  <si>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</si>
  <si>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</si>
  <si>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</si>
  <si>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</si>
  <si>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</si>
  <si>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</si>
  <si>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</si>
  <si>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</si>
  <si>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</si>
  <si>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</si>
  <si>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</si>
  <si>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</si>
  <si>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</si>
  <si>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</si>
  <si>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</si>
  <si>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</si>
  <si>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</si>
  <si>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</si>
  <si>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</si>
  <si>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</si>
  <si>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</si>
  <si>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</si>
  <si>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</si>
  <si>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</si>
  <si>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</si>
  <si>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</si>
  <si>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</si>
  <si>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</si>
  <si>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</si>
  <si>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</si>
  <si>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</si>
  <si>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</si>
  <si>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</si>
  <si>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</si>
  <si>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</si>
  <si>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</si>
  <si>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</si>
  <si>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</si>
  <si>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</si>
  <si>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</si>
  <si>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</si>
  <si>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</si>
  <si>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</si>
  <si>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</si>
  <si>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</si>
  <si>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</si>
  <si>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</si>
  <si>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</si>
  <si>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</si>
  <si>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</si>
  <si>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</si>
  <si>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</si>
  <si>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</si>
  <si>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</si>
  <si>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</si>
  <si>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</si>
  <si>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</si>
  <si>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</si>
  <si>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</si>
  <si>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</si>
  <si>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</si>
  <si>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</si>
  <si>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</si>
  <si>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</si>
  <si>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</si>
  <si>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</si>
  <si>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</si>
  <si>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</si>
  <si>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</si>
  <si>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</si>
  <si>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</si>
  <si>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</si>
  <si>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</si>
  <si>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</si>
  <si>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</si>
  <si>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</si>
  <si>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</si>
  <si>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</si>
  <si>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</si>
  <si>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</si>
  <si>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</si>
  <si>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</si>
  <si>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</si>
  <si>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</si>
  <si>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</si>
  <si>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</si>
  <si>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</si>
  <si>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</si>
  <si>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</si>
  <si>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</si>
  <si>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</si>
  <si>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</si>
  <si>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</si>
  <si>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</si>
  <si>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</si>
  <si>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</si>
  <si>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</si>
  <si>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</si>
  <si>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</si>
  <si>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</si>
  <si>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</si>
  <si>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</si>
  <si>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</si>
  <si>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</si>
  <si>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</si>
  <si>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</si>
  <si>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</si>
  <si>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</si>
  <si>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</si>
  <si>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</si>
  <si>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</si>
  <si>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</si>
  <si>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</si>
  <si>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</si>
  <si>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</si>
  <si>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</si>
  <si>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</si>
  <si>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</si>
  <si>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</si>
  <si>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</si>
  <si>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</si>
  <si>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</si>
  <si>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</si>
  <si>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</si>
  <si>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</si>
  <si>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</si>
  <si>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</si>
  <si>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</si>
  <si>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</si>
  <si>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</si>
  <si>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</si>
  <si>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</si>
  <si>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</si>
  <si>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</si>
  <si>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</si>
  <si>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</si>
  <si>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</si>
  <si>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</si>
  <si>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</si>
  <si>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</si>
  <si>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</si>
  <si>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</si>
  <si>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</si>
  <si>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</si>
  <si>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</si>
  <si>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</si>
  <si>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</si>
  <si>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</si>
  <si>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</si>
  <si>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</si>
  <si>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</si>
  <si>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</si>
  <si>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</si>
  <si>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</si>
  <si>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</si>
  <si>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</si>
  <si>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</si>
  <si>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</si>
  <si>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</si>
  <si>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</si>
  <si>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</si>
  <si>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</si>
  <si>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</si>
  <si>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</si>
  <si>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</si>
  <si>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</si>
  <si>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</si>
  <si>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</si>
  <si>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</si>
  <si>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</si>
  <si>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</si>
  <si>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</si>
  <si>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</si>
  <si>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</si>
  <si>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</si>
  <si>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</si>
  <si>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</si>
  <si>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</si>
  <si>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</si>
  <si>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</si>
  <si>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</si>
  <si>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</si>
  <si>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</si>
  <si>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</si>
  <si>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</si>
  <si>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</si>
  <si>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</si>
  <si>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</si>
  <si>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</si>
  <si>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</si>
  <si>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</si>
  <si>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</si>
  <si>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</si>
  <si>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</si>
  <si>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</si>
  <si>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</si>
  <si>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</si>
  <si>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</si>
  <si>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</si>
  <si>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</si>
  <si>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</si>
  <si>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</si>
  <si>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</si>
  <si>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</si>
  <si>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</si>
  <si>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</si>
  <si>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</si>
  <si>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</si>
  <si>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</si>
  <si>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</si>
  <si>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</si>
  <si>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</si>
  <si>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</si>
  <si>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</si>
  <si>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</si>
  <si>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</si>
  <si>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</si>
  <si>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</si>
  <si>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</si>
  <si>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</si>
  <si>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</si>
  <si>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</si>
  <si>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</si>
  <si>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</si>
  <si>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</si>
  <si>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</si>
  <si>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</si>
  <si>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</si>
  <si>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</si>
  <si>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</si>
  <si>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</si>
  <si>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</si>
  <si>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</si>
  <si>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</si>
  <si>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</si>
  <si>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</si>
  <si>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</si>
  <si>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</si>
  <si>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</si>
  <si>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</si>
  <si>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</si>
  <si>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</si>
  <si>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</si>
  <si>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</si>
  <si>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</si>
  <si>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</si>
  <si>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</si>
  <si>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</si>
  <si>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</si>
  <si>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</si>
  <si>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</si>
  <si>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</si>
  <si>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</si>
  <si>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</si>
  <si>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</si>
  <si>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</si>
  <si>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</si>
  <si>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</si>
  <si>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</si>
  <si>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</si>
  <si>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</si>
  <si>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</si>
  <si>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</si>
  <si>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</si>
  <si>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</si>
  <si>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</si>
  <si>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</si>
  <si>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</si>
  <si>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</si>
  <si>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</si>
  <si>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</si>
  <si>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</si>
  <si>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</si>
  <si>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</si>
  <si>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</si>
  <si>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</si>
  <si>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</si>
  <si>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</si>
  <si>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</si>
  <si>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</si>
  <si>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</si>
  <si>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</si>
  <si>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</si>
  <si>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</si>
  <si>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</si>
  <si>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</si>
  <si>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</si>
  <si>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</si>
  <si>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</si>
  <si>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</si>
  <si>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</si>
  <si>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</si>
  <si>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</si>
  <si>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</si>
  <si>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</si>
  <si>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</si>
  <si>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</si>
  <si>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</si>
  <si>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</si>
  <si>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</si>
  <si>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</si>
  <si>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</si>
  <si>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</si>
  <si>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</si>
  <si>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</si>
  <si>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</si>
  <si>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</si>
  <si>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</si>
  <si>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</si>
  <si>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</si>
  <si>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</si>
  <si>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</si>
  <si>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</si>
  <si>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</si>
  <si>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</si>
  <si>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</si>
  <si>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</si>
  <si>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</si>
  <si>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</si>
  <si>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</si>
  <si>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</si>
  <si>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</si>
  <si>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</si>
  <si>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</si>
  <si>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</si>
  <si>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</si>
  <si>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</si>
  <si>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</si>
  <si>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</si>
  <si>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</si>
  <si>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</si>
  <si>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</si>
  <si>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</si>
  <si>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</si>
  <si>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</si>
  <si>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</si>
  <si>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</si>
  <si>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</si>
  <si>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</si>
  <si>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</si>
  <si>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</si>
  <si>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</si>
  <si>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</si>
  <si>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</si>
  <si>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</si>
  <si>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</si>
  <si>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</si>
  <si>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</si>
  <si>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</si>
  <si>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</si>
  <si>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</si>
  <si>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</si>
  <si>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</si>
  <si>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</si>
  <si>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</si>
  <si>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</si>
  <si>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</si>
  <si>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</si>
  <si>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</si>
  <si>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</si>
  <si>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</si>
  <si>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</si>
  <si>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</si>
  <si>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</si>
  <si>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</si>
  <si>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</si>
  <si>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</si>
  <si>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</si>
  <si>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</si>
  <si>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</si>
  <si>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</si>
  <si>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</si>
  <si>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</si>
  <si>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</si>
  <si>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</si>
  <si>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</si>
  <si>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</si>
  <si>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</si>
  <si>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</si>
  <si>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</si>
  <si>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</si>
  <si>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</si>
  <si>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</si>
  <si>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</si>
  <si>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</si>
  <si>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</si>
  <si>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</si>
  <si>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</si>
  <si>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</si>
  <si>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</si>
  <si>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</si>
  <si>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</si>
  <si>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</si>
  <si>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</si>
  <si>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</si>
  <si>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</si>
  <si>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</si>
  <si>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</si>
  <si>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</si>
  <si>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</si>
  <si>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</si>
  <si>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</si>
  <si>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</si>
  <si>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</si>
  <si>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</si>
  <si>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</si>
  <si>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</si>
  <si>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</si>
  <si>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</si>
  <si>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</si>
  <si>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</si>
  <si>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</si>
  <si>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</si>
  <si>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</si>
  <si>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</si>
  <si>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</si>
  <si>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</si>
  <si>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</si>
  <si>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</si>
  <si>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</si>
  <si>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</si>
  <si>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</si>
  <si>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</si>
  <si>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</si>
  <si>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</si>
  <si>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</si>
  <si>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</si>
  <si>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</si>
  <si>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</si>
  <si>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</si>
  <si>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</si>
  <si>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</si>
  <si>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</si>
  <si>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</si>
  <si>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</si>
  <si>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</si>
  <si>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</si>
  <si>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</si>
  <si>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</si>
  <si>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</si>
  <si>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</si>
  <si>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</si>
  <si>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</si>
  <si>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</si>
  <si>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</si>
  <si>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</si>
  <si>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</si>
  <si>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</si>
  <si>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</si>
  <si>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</si>
  <si>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</si>
  <si>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</si>
  <si>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</si>
  <si>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</si>
  <si>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</si>
  <si>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</si>
  <si>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</si>
  <si>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</si>
  <si>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</si>
  <si>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</si>
  <si>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</si>
  <si>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</si>
  <si>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</si>
  <si>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</si>
  <si>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</si>
  <si>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</si>
  <si>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</si>
  <si>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</si>
  <si>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</si>
  <si>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</si>
  <si>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</si>
  <si>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</si>
  <si>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</si>
  <si>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</si>
  <si>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</si>
  <si>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</si>
  <si>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</si>
  <si>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</si>
  <si>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</si>
  <si>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</si>
  <si>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</si>
  <si>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</si>
  <si>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</si>
  <si>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</si>
  <si>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</si>
  <si>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</si>
  <si>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</si>
  <si>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</si>
  <si>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</si>
  <si>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</si>
  <si>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</si>
  <si>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</si>
  <si>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</si>
  <si>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</si>
  <si>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</si>
  <si>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</si>
  <si>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</si>
  <si>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</si>
  <si>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</si>
  <si>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</si>
  <si>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</si>
  <si>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</si>
  <si>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</si>
  <si>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</si>
  <si>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</si>
  <si>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</si>
  <si>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</si>
  <si>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</si>
  <si>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</si>
  <si>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</si>
  <si>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</si>
  <si>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</si>
  <si>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</si>
  <si>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</si>
  <si>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</si>
  <si>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</si>
  <si>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</si>
  <si>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</si>
  <si>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</si>
  <si>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</si>
  <si>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</si>
  <si>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</si>
  <si>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</si>
  <si>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</si>
  <si>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</si>
  <si>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</si>
  <si>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</si>
  <si>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</si>
  <si>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</si>
  <si>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</si>
  <si>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</si>
  <si>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</si>
  <si>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</si>
  <si>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</si>
  <si>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</si>
  <si>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</si>
  <si>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</si>
  <si>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</si>
  <si>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</si>
  <si>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</si>
  <si>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</si>
  <si>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</si>
  <si>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</si>
  <si>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</si>
  <si>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</si>
  <si>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</si>
  <si>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</si>
  <si>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</si>
  <si>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</si>
  <si>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</si>
  <si>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</si>
  <si>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</si>
  <si>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</si>
  <si>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</si>
  <si>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</si>
  <si>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</si>
  <si>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</si>
  <si>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</si>
  <si>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</si>
  <si>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</si>
  <si>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</si>
  <si>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</si>
  <si>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</si>
  <si>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</si>
  <si>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</si>
  <si>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</si>
  <si>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</si>
  <si>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</si>
  <si>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</si>
  <si>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</si>
  <si>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</si>
  <si>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</si>
  <si>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</si>
  <si>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</si>
  <si>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</si>
  <si>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</si>
  <si>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</si>
  <si>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</si>
  <si>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</si>
  <si>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</si>
  <si>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</si>
  <si>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</si>
  <si>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</si>
  <si>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</si>
  <si>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</si>
  <si>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</si>
  <si>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</si>
  <si>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</si>
  <si>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</si>
  <si>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</si>
  <si>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</si>
  <si>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</si>
  <si>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</si>
  <si>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</si>
  <si>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</si>
  <si>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</si>
  <si>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</si>
  <si>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</si>
  <si>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</si>
  <si>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</si>
  <si>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</si>
  <si>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</si>
  <si>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</si>
  <si>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</si>
  <si>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</si>
  <si>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</si>
  <si>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</si>
  <si>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</si>
  <si>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</si>
  <si>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</si>
  <si>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</si>
  <si>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</si>
  <si>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</si>
  <si>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</si>
  <si>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</si>
  <si>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</si>
  <si>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</si>
  <si>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</si>
  <si>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</si>
  <si>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</si>
  <si>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</si>
  <si>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</si>
  <si>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</si>
  <si>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</si>
  <si>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</si>
  <si>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</si>
  <si>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</si>
  <si>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</si>
  <si>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</si>
  <si>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</si>
  <si>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</si>
  <si>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</si>
  <si>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</si>
  <si>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</si>
  <si>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</si>
  <si>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</si>
  <si>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</si>
  <si>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</si>
  <si>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</si>
  <si>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</si>
  <si>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</si>
  <si>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</si>
  <si>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</si>
  <si>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</si>
  <si>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</si>
  <si>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</si>
  <si>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</si>
  <si>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</si>
  <si>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</si>
  <si>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</si>
  <si>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</si>
  <si>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</si>
  <si>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</si>
  <si>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</si>
  <si>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</si>
  <si>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</si>
  <si>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</si>
  <si>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</si>
  <si>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</si>
  <si>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</si>
  <si>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</si>
  <si>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</si>
  <si>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</si>
  <si>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</si>
  <si>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</si>
  <si>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</si>
  <si>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</si>
  <si>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</si>
  <si>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</si>
  <si>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</si>
  <si>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</si>
  <si>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</si>
  <si>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</si>
  <si>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</si>
  <si>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</si>
  <si>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</si>
  <si>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</si>
  <si>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</si>
  <si>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</si>
  <si>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</si>
  <si>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</si>
  <si>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</si>
  <si>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</si>
  <si>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</si>
  <si>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</si>
  <si>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</si>
  <si>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</si>
  <si>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</si>
  <si>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</si>
  <si>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</si>
  <si>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</si>
  <si>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</si>
  <si>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</si>
  <si>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</si>
  <si>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</si>
  <si>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</si>
  <si>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</si>
  <si>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</si>
  <si>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</si>
  <si>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</si>
  <si>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</si>
  <si>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</si>
  <si>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</si>
  <si>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</si>
  <si>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</si>
  <si>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</si>
  <si>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</si>
  <si>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</si>
  <si>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</si>
  <si>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</si>
  <si>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</si>
  <si>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</si>
  <si>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</si>
  <si>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</si>
  <si>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</si>
  <si>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</si>
  <si>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</si>
  <si>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</si>
  <si>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</si>
  <si>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</si>
  <si>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</si>
  <si>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</si>
  <si>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</si>
  <si>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</si>
  <si>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</si>
  <si>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</si>
  <si>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</si>
  <si>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</si>
  <si>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</si>
  <si>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</si>
  <si>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</si>
  <si>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</si>
  <si>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</si>
  <si>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</si>
  <si>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</si>
  <si>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</si>
  <si>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</si>
  <si>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</si>
  <si>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</si>
  <si>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</si>
  <si>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</si>
  <si>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</si>
  <si>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</si>
  <si>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</si>
  <si>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</si>
  <si>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</si>
  <si>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</si>
  <si>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</si>
  <si>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</si>
  <si>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</si>
  <si>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</si>
  <si>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</si>
  <si>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</si>
  <si>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</si>
  <si>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</si>
  <si>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</si>
  <si>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</si>
  <si>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</si>
  <si>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</si>
  <si>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</si>
  <si>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</si>
  <si>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</si>
  <si>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</si>
  <si>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</si>
  <si>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</si>
  <si>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</si>
  <si>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</si>
  <si>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</si>
  <si>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</si>
  <si>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</si>
  <si>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</si>
  <si>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</si>
  <si>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</si>
  <si>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</si>
  <si>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</si>
  <si>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</si>
  <si>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</si>
  <si>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</si>
  <si>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</si>
  <si>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</si>
  <si>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</si>
  <si>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</si>
  <si>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</si>
  <si>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</si>
  <si>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</si>
  <si>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</si>
  <si>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</si>
  <si>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</si>
  <si>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</si>
  <si>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</si>
  <si>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</si>
  <si>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</si>
  <si>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</si>
  <si>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</si>
  <si>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</si>
  <si>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</si>
  <si>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</si>
  <si>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</si>
  <si>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</si>
  <si>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</si>
  <si>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</si>
  <si>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</si>
  <si>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</si>
  <si>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</si>
  <si>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</si>
  <si>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</si>
  <si>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</si>
  <si>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</si>
  <si>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</si>
  <si>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</si>
  <si>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</si>
  <si>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</si>
  <si>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</si>
  <si>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</si>
  <si>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</si>
  <si>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</si>
  <si>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</si>
  <si>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</si>
  <si>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</si>
  <si>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</si>
  <si>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</si>
  <si>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</si>
  <si>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</si>
  <si>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</si>
  <si>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</si>
  <si>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</si>
  <si>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</si>
  <si>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</si>
  <si>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</si>
  <si>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</si>
  <si>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</si>
  <si>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</si>
  <si>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</si>
  <si>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</si>
  <si>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</si>
  <si>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</si>
  <si>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</si>
  <si>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</si>
  <si>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</si>
  <si>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</si>
  <si>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</si>
  <si>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</si>
  <si>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</si>
  <si>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</si>
  <si>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</si>
  <si>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</si>
  <si>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</si>
  <si>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</si>
  <si>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</si>
  <si>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</si>
  <si>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</si>
  <si>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</si>
  <si>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</si>
  <si>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</si>
  <si>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</si>
  <si>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</si>
  <si>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</si>
  <si>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</si>
  <si>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</si>
  <si>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</si>
  <si>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</si>
  <si>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</si>
  <si>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</si>
  <si>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</si>
  <si>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</si>
  <si>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</si>
  <si>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</si>
  <si>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</si>
  <si>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</si>
  <si>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</si>
  <si>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</si>
  <si>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</si>
  <si>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</si>
  <si>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</si>
  <si>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</si>
  <si>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</si>
  <si>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</si>
  <si>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</si>
  <si>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</si>
  <si>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</si>
  <si>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</si>
  <si>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</si>
  <si>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</si>
  <si>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</si>
  <si>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</si>
  <si>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</si>
  <si>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</si>
  <si>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</si>
  <si>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</si>
  <si>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</si>
  <si>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</si>
  <si>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</si>
  <si>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</si>
  <si>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</si>
  <si>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</si>
  <si>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</si>
  <si>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</si>
  <si>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</si>
  <si>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</si>
  <si>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</si>
  <si>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</si>
  <si>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</si>
  <si>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</si>
  <si>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</si>
  <si>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</si>
  <si>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</si>
  <si>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</si>
  <si>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</si>
  <si>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</si>
  <si>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</si>
  <si>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</si>
  <si>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</si>
  <si>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</si>
  <si>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</si>
  <si>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</si>
  <si>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</si>
  <si>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</si>
  <si>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</si>
  <si>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</si>
  <si>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</si>
  <si>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</si>
  <si>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</si>
  <si>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</si>
  <si>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</si>
  <si>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</si>
  <si>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</si>
  <si>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</si>
  <si>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</si>
  <si>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</si>
  <si>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</si>
  <si>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</si>
  <si>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</si>
  <si>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</si>
  <si>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</si>
  <si>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</si>
  <si>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</si>
  <si>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</si>
  <si>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</si>
  <si>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</si>
  <si>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</si>
  <si>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</si>
  <si>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</si>
  <si>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</si>
  <si>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</si>
  <si>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</si>
  <si>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</si>
  <si>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</si>
  <si>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</si>
  <si>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</si>
  <si>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</si>
  <si>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</si>
  <si>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</si>
  <si>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</si>
  <si>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</si>
  <si>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</si>
  <si>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</si>
  <si>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</si>
  <si>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</si>
  <si>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</si>
  <si>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</si>
  <si>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</si>
  <si>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</si>
  <si>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</si>
  <si>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</si>
  <si>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</si>
  <si>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</si>
  <si>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</si>
  <si>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</si>
  <si>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</si>
  <si>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</si>
  <si>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</si>
  <si>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</si>
  <si>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</si>
  <si>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</si>
  <si>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</si>
  <si>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</si>
  <si>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</si>
  <si>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</si>
  <si>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</si>
  <si>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</si>
  <si>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</si>
  <si>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</si>
  <si>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</si>
  <si>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</si>
  <si>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</si>
  <si>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</si>
  <si>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</si>
  <si>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</si>
  <si>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</si>
  <si>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</si>
  <si>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</si>
  <si>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</si>
  <si>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</si>
  <si>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</si>
  <si>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</si>
  <si>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</si>
  <si>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</si>
  <si>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</si>
  <si>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</si>
  <si>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</si>
  <si>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</si>
  <si>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</si>
  <si>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</si>
  <si>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</si>
  <si>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</si>
  <si>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</si>
  <si>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</si>
  <si>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</si>
  <si>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</si>
  <si>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</si>
  <si>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</si>
  <si>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</si>
  <si>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</si>
  <si>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</si>
  <si>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</si>
  <si>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</si>
  <si>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</si>
  <si>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</si>
  <si>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</si>
  <si>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</si>
  <si>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</si>
  <si>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</si>
  <si>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</si>
  <si>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</si>
  <si>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</si>
  <si>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</si>
  <si>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</si>
  <si>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</si>
  <si>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</si>
  <si>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</si>
  <si>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</si>
  <si>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</si>
  <si>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</si>
  <si>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</si>
  <si>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</si>
  <si>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</si>
  <si>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</si>
  <si>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</si>
  <si>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</si>
  <si>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</si>
  <si>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</si>
  <si>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</si>
  <si>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</si>
  <si>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</si>
  <si>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</si>
  <si>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</si>
  <si>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</si>
  <si>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</si>
  <si>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</si>
  <si>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</si>
  <si>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</si>
  <si>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</si>
  <si>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</si>
  <si>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</si>
  <si>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</si>
  <si>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</si>
  <si>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</si>
  <si>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</si>
  <si>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</si>
  <si>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</si>
  <si>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</si>
  <si>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</si>
  <si>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</si>
  <si>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</si>
  <si>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</si>
  <si>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</si>
  <si>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</si>
  <si>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</si>
  <si>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</si>
  <si>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</si>
  <si>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</si>
  <si>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</si>
  <si>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</si>
  <si>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</si>
  <si>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</si>
  <si>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</si>
  <si>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</si>
  <si>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</si>
  <si>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</si>
  <si>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</si>
  <si>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</si>
  <si>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</si>
  <si>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</si>
  <si>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</si>
  <si>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</si>
  <si>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</si>
  <si>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</si>
  <si>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</si>
  <si>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</si>
  <si>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</si>
  <si>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</si>
  <si>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</si>
  <si>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</si>
  <si>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</si>
  <si>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</si>
  <si>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</si>
  <si>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</si>
  <si>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</si>
  <si>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</si>
  <si>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</si>
  <si>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</si>
  <si>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</si>
  <si>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</si>
  <si>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</si>
  <si>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</si>
  <si>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</si>
  <si>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</si>
  <si>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</si>
  <si>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</si>
  <si>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</si>
  <si>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</si>
  <si>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</si>
  <si>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</si>
  <si>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</si>
  <si>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</si>
  <si>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</si>
  <si>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</si>
  <si>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</si>
  <si>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</si>
  <si>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</si>
  <si>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</si>
  <si>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</si>
  <si>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</si>
  <si>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</si>
  <si>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</si>
  <si>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</si>
  <si>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</si>
  <si>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</si>
  <si>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</si>
  <si>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</si>
  <si>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</si>
  <si>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</si>
  <si>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</si>
  <si>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</si>
  <si>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</si>
  <si>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</si>
  <si>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</si>
  <si>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</si>
  <si>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</si>
  <si>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</si>
  <si>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</si>
  <si>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</si>
  <si>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</si>
  <si>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</si>
  <si>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</si>
  <si>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</si>
  <si>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</si>
  <si>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</si>
  <si>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</si>
  <si>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</si>
  <si>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</si>
  <si>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</si>
  <si>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</si>
  <si>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</si>
  <si>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</si>
  <si>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</si>
  <si>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</si>
  <si>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</si>
  <si>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</si>
  <si>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</si>
  <si>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</si>
  <si>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</si>
  <si>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</si>
  <si>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</si>
  <si>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</si>
  <si>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</si>
  <si>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</si>
  <si>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</si>
  <si>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</si>
  <si>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</si>
  <si>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</si>
  <si>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</si>
  <si>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</si>
  <si>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</si>
  <si>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</si>
  <si>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</si>
  <si>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</si>
  <si>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</si>
  <si>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</si>
  <si>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</si>
  <si>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</si>
  <si>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</si>
  <si>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</si>
  <si>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</si>
  <si>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</si>
  <si>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</si>
  <si>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</si>
  <si>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</si>
  <si>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</si>
  <si>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</si>
  <si>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</si>
  <si>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</si>
  <si>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</si>
  <si>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</si>
  <si>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</si>
  <si>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</si>
  <si>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</si>
  <si>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</si>
  <si>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</si>
  <si>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</si>
  <si>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</si>
  <si>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</si>
  <si>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</si>
  <si>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</si>
  <si>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</si>
  <si>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</si>
  <si>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</si>
  <si>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</si>
  <si>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</si>
  <si>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</si>
  <si>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</si>
  <si>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</si>
  <si>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</si>
  <si>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</si>
  <si>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</si>
  <si>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</si>
  <si>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</si>
  <si>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</si>
  <si>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</si>
  <si>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</si>
  <si>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</si>
  <si>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</si>
  <si>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</si>
  <si>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</si>
  <si>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</si>
  <si>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</si>
  <si>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</si>
  <si>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</si>
  <si>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</si>
  <si>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</si>
  <si>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</si>
  <si>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</si>
  <si>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</si>
  <si>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</si>
  <si>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</si>
  <si>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</si>
  <si>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</si>
  <si>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</si>
  <si>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</si>
  <si>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</si>
  <si>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</si>
  <si>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</si>
  <si>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</si>
  <si>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</si>
  <si>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</si>
  <si>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</si>
  <si>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</si>
  <si>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</si>
  <si>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</si>
  <si>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</si>
  <si>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</si>
  <si>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</si>
  <si>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</si>
  <si>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</si>
  <si>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</si>
  <si>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</si>
  <si>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</si>
  <si>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</si>
  <si>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</si>
  <si>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</si>
  <si>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</si>
  <si>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</si>
  <si>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</si>
  <si>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</si>
  <si>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</si>
  <si>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</si>
  <si>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</si>
  <si>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</si>
  <si>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</si>
  <si>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</si>
  <si>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</si>
  <si>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</si>
  <si>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</si>
  <si>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</si>
  <si>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</si>
  <si>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</si>
  <si>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</si>
  <si>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</si>
  <si>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</si>
  <si>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</si>
  <si>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</si>
  <si>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</si>
  <si>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</si>
  <si>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</si>
  <si>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</si>
  <si>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</si>
  <si>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</si>
  <si>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</si>
  <si>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</si>
  <si>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</si>
  <si>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</si>
  <si>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</si>
  <si>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</si>
  <si>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</si>
  <si>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</si>
  <si>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</si>
  <si>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</si>
  <si>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</si>
  <si>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</si>
  <si>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</si>
  <si>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</si>
  <si>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</si>
  <si>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</si>
  <si>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</si>
  <si>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</si>
  <si>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</si>
  <si>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</si>
  <si>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</si>
  <si>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</si>
  <si>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</si>
  <si>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</si>
  <si>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</si>
  <si>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</si>
  <si>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</si>
  <si>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</si>
  <si>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</si>
  <si>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</si>
  <si>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</si>
  <si>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</si>
  <si>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</si>
  <si>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</si>
  <si>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</si>
  <si>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</si>
  <si>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</si>
  <si>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</si>
  <si>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</si>
  <si>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</si>
  <si>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</si>
  <si>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</si>
  <si>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</si>
  <si>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</si>
  <si>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</si>
  <si>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</si>
  <si>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</si>
  <si>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</si>
  <si>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</si>
  <si>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</si>
  <si>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</si>
  <si>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</si>
  <si>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</si>
  <si>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</si>
  <si>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</si>
  <si>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</si>
  <si>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</si>
  <si>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</si>
  <si>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</si>
  <si>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</si>
  <si>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</si>
  <si>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</si>
  <si>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</si>
  <si>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</si>
  <si>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</si>
  <si>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</si>
  <si>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</si>
  <si>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</si>
  <si>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</si>
  <si>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</si>
  <si>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</si>
  <si>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</si>
  <si>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</si>
  <si>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</si>
  <si>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</si>
  <si>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</si>
  <si>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</si>
  <si>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</si>
  <si>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</si>
  <si>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</si>
  <si>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</si>
  <si>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</si>
  <si>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</si>
  <si>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</si>
  <si>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</si>
  <si>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</si>
  <si>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</si>
  <si>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</si>
  <si>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</si>
  <si>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</si>
  <si>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</si>
  <si>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</si>
  <si>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</si>
  <si>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</si>
  <si>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</si>
  <si>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</si>
  <si>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</si>
  <si>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</si>
  <si>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</si>
  <si>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</si>
  <si>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</si>
  <si>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</si>
  <si>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</si>
  <si>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</si>
  <si>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</si>
  <si>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</si>
  <si>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</si>
  <si>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</si>
  <si>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</si>
  <si>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</si>
  <si>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</si>
  <si>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</si>
  <si>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</si>
  <si>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</si>
  <si>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</si>
  <si>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</si>
  <si>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</si>
  <si>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</si>
  <si>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</si>
  <si>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</si>
  <si>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</si>
  <si>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</si>
  <si>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</si>
  <si>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</si>
  <si>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</si>
  <si>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</si>
  <si>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</si>
  <si>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</si>
  <si>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</si>
  <si>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</si>
  <si>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</si>
  <si>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</si>
  <si>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</si>
  <si>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</si>
  <si>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</si>
  <si>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</si>
  <si>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</si>
  <si>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</si>
  <si>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</si>
  <si>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</si>
  <si>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</si>
  <si>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</si>
  <si>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</si>
  <si>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</si>
  <si>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</si>
  <si>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</si>
  <si>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</si>
  <si>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</si>
  <si>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</si>
  <si>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</si>
  <si>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</si>
  <si>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</si>
  <si>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</si>
  <si>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</si>
  <si>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</si>
  <si>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</si>
  <si>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</si>
  <si>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</si>
  <si>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</si>
  <si>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</si>
  <si>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</si>
  <si>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</si>
  <si>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</si>
  <si>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</si>
  <si>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</si>
  <si>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</si>
  <si>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</si>
  <si>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</si>
  <si>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</si>
  <si>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</si>
  <si>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</si>
  <si>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</si>
  <si>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</si>
  <si>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</si>
  <si>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</si>
  <si>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</si>
  <si>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</si>
  <si>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</si>
  <si>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</si>
  <si>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</si>
  <si>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</si>
  <si>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</si>
  <si>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</si>
  <si>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</si>
  <si>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</si>
  <si>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</si>
  <si>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</si>
  <si>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</si>
  <si>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</si>
  <si>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</si>
  <si>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</si>
  <si>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</si>
  <si>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</si>
  <si>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</si>
  <si>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</si>
  <si>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</si>
  <si>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</si>
  <si>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</si>
  <si>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</si>
  <si>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</si>
  <si>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</si>
  <si>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</si>
  <si>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</si>
  <si>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</si>
  <si>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</si>
  <si>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</si>
  <si>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</si>
  <si>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</si>
  <si>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</si>
  <si>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</si>
  <si>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</si>
  <si>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</si>
  <si>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</si>
  <si>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</si>
  <si>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</si>
  <si>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</si>
  <si>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</si>
  <si>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</si>
  <si>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</si>
  <si>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</si>
  <si>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</si>
  <si>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</si>
  <si>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</si>
  <si>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</si>
  <si>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</si>
  <si>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</si>
  <si>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</si>
  <si>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</si>
  <si>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</si>
  <si>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</si>
  <si>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</si>
  <si>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</si>
  <si>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</si>
  <si>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</si>
  <si>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</si>
  <si>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</si>
  <si>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</si>
  <si>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</si>
  <si>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</si>
  <si>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</si>
  <si>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</si>
  <si>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</si>
  <si>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</si>
  <si>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</si>
  <si>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</si>
  <si>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</si>
  <si>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</si>
  <si>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</si>
  <si>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</si>
  <si>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</si>
  <si>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</si>
  <si>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</si>
  <si>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</si>
  <si>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</si>
  <si>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</si>
  <si>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</si>
  <si>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</si>
  <si>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</si>
  <si>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</si>
  <si>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</si>
  <si>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</si>
  <si>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</si>
  <si>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</si>
  <si>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</si>
  <si>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</si>
  <si>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</si>
  <si>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</si>
  <si>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</si>
  <si>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</si>
  <si>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</si>
  <si>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</si>
  <si>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</si>
  <si>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</si>
  <si>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</si>
  <si>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</si>
  <si>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</si>
  <si>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</si>
  <si>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</si>
  <si>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</si>
  <si>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</si>
  <si>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</si>
  <si>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</si>
  <si>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</si>
  <si>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</si>
  <si>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</si>
  <si>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</si>
  <si>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</si>
  <si>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</si>
  <si>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</si>
  <si>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</si>
  <si>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</si>
  <si>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</si>
  <si>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</si>
  <si>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</si>
  <si>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</si>
  <si>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</si>
  <si>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</si>
  <si>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</si>
  <si>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</si>
  <si>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</si>
  <si>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</si>
  <si>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</si>
  <si>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</si>
  <si>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</si>
  <si>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</si>
  <si>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</si>
  <si>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</si>
  <si>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</si>
  <si>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</si>
  <si>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</si>
  <si>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</si>
  <si>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</si>
  <si>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</si>
  <si>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</si>
  <si>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</si>
  <si>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</si>
  <si>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</si>
  <si>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</si>
  <si>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</si>
  <si>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</si>
  <si>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</si>
  <si>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</si>
  <si>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</si>
  <si>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</si>
  <si>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</si>
  <si>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</si>
  <si>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</si>
  <si>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</si>
  <si>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</si>
  <si>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</si>
  <si>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</si>
  <si>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</si>
  <si>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</si>
  <si>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</si>
  <si>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</si>
  <si>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</si>
  <si>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</si>
  <si>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</si>
  <si>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</si>
  <si>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</si>
  <si>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</si>
  <si>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</si>
  <si>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</si>
  <si>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</si>
  <si>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</si>
  <si>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</si>
  <si>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</si>
  <si>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</si>
  <si>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</si>
  <si>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</si>
  <si>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</si>
  <si>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</si>
  <si>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</si>
  <si>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</si>
  <si>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</si>
  <si>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</si>
  <si>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</si>
  <si>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</si>
  <si>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</si>
  <si>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</si>
  <si>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</si>
  <si>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</si>
  <si>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</si>
  <si>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</si>
  <si>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</si>
  <si>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</si>
  <si>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</si>
  <si>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</si>
  <si>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</si>
  <si>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</si>
  <si>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</si>
  <si>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</si>
  <si>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</si>
  <si>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</si>
  <si>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</si>
  <si>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</si>
  <si>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</si>
  <si>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</si>
  <si>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</si>
  <si>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</si>
  <si>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</si>
  <si>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</si>
  <si>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</si>
  <si>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</si>
  <si>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</si>
  <si>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</si>
  <si>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</si>
  <si>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</si>
  <si>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</si>
  <si>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</si>
  <si>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</si>
  <si>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</si>
  <si>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</si>
  <si>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</si>
  <si>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</si>
  <si>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</si>
  <si>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</si>
  <si>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</si>
  <si>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</si>
  <si>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</si>
  <si>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</si>
  <si>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</si>
  <si>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</si>
  <si>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</si>
  <si>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</si>
  <si>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</si>
  <si>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</si>
  <si>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</si>
  <si>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</si>
  <si>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</si>
  <si>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</si>
  <si>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</si>
  <si>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</si>
  <si>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</si>
  <si>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</si>
  <si>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</si>
  <si>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</si>
  <si>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</si>
  <si>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</si>
  <si>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</si>
  <si>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</si>
  <si>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</si>
  <si>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</si>
  <si>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</si>
  <si>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</si>
  <si>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</si>
  <si>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</si>
  <si>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</si>
  <si>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</si>
  <si>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</si>
  <si>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</si>
  <si>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</si>
  <si>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</si>
  <si>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</si>
  <si>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</si>
  <si>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</si>
  <si>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</si>
  <si>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</si>
  <si>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</si>
  <si>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</si>
  <si>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</si>
  <si>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</si>
  <si>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</si>
  <si>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</si>
  <si>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</si>
  <si>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</si>
  <si>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</si>
  <si>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</si>
  <si>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</si>
  <si>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</si>
  <si>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</si>
  <si>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</si>
  <si>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</si>
  <si>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</si>
  <si>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</si>
  <si>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</si>
  <si>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</si>
  <si>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</si>
  <si>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</si>
  <si>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</si>
  <si>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</si>
  <si>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</si>
  <si>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</si>
  <si>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</si>
  <si>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</si>
  <si>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</si>
  <si>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</si>
  <si>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</si>
  <si>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</si>
  <si>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</si>
  <si>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</si>
  <si>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</si>
  <si>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</si>
  <si>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</si>
  <si>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</si>
  <si>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</si>
  <si>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</si>
  <si>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</si>
  <si>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</si>
  <si>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</si>
  <si>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</si>
  <si>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</si>
  <si>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</si>
  <si>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</si>
  <si>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</si>
  <si>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</si>
  <si>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</si>
  <si>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</si>
  <si>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</si>
  <si>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</si>
  <si>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</si>
  <si>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</si>
  <si>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</si>
  <si>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</si>
  <si>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</si>
  <si>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</si>
  <si>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</si>
  <si>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</si>
  <si>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</si>
  <si>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</si>
  <si>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</si>
  <si>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</si>
  <si>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</si>
  <si>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</si>
  <si>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</si>
  <si>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</si>
  <si>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</si>
  <si>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</si>
  <si>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</si>
  <si>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</si>
  <si>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</si>
  <si>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</si>
  <si>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</si>
  <si>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</si>
  <si>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</si>
  <si>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</si>
  <si>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</si>
  <si>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</si>
  <si>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</si>
  <si>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</si>
  <si>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</si>
  <si>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</si>
  <si>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</si>
  <si>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</si>
  <si>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</si>
  <si>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</si>
  <si>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</si>
  <si>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</si>
  <si>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</si>
  <si>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</si>
  <si>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</si>
  <si>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</si>
  <si>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</si>
  <si>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</si>
  <si>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</si>
  <si>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</si>
  <si>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</si>
  <si>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</si>
  <si>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</si>
  <si>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</si>
  <si>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</si>
  <si>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</si>
  <si>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</si>
  <si>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</si>
  <si>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</si>
  <si>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</si>
  <si>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</si>
  <si>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</si>
  <si>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</si>
  <si>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</si>
  <si>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</si>
  <si>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</si>
  <si>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</si>
  <si>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</si>
  <si>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</si>
  <si>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</si>
  <si>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</si>
  <si>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</si>
  <si>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</si>
  <si>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</si>
  <si>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</si>
  <si>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</si>
  <si>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</si>
  <si>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</si>
  <si>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</si>
  <si>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</si>
  <si>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</si>
  <si>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</si>
  <si>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</si>
  <si>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</si>
  <si>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</si>
  <si>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</si>
  <si>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</si>
  <si>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</si>
  <si>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</si>
  <si>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</si>
  <si>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</si>
  <si>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</si>
  <si>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</si>
  <si>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</si>
  <si>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</si>
  <si>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</si>
  <si>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</si>
  <si>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</si>
  <si>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</si>
  <si>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</si>
  <si>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</si>
  <si>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</si>
  <si>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</si>
  <si>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</si>
  <si>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</si>
  <si>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</si>
  <si>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</si>
  <si>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</si>
  <si>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</si>
  <si>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</si>
  <si>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</si>
  <si>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</si>
  <si>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</si>
  <si>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</si>
  <si>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</si>
  <si>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</si>
  <si>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</si>
  <si>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</si>
  <si>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</si>
  <si>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</si>
  <si>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</si>
  <si>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</si>
  <si>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</si>
  <si>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</si>
  <si>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</si>
  <si>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</si>
  <si>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</si>
  <si>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</si>
  <si>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</si>
  <si>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</si>
  <si>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</si>
  <si>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</si>
  <si>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</si>
  <si>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</si>
  <si>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</si>
  <si>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</si>
  <si>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</si>
  <si>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</si>
  <si>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</si>
  <si>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</si>
  <si>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</si>
  <si>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</si>
  <si>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</si>
  <si>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</si>
  <si>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</si>
  <si>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</si>
  <si>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</si>
  <si>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</si>
  <si>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</si>
  <si>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</si>
  <si>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</si>
  <si>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</si>
  <si>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</si>
  <si>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</si>
  <si>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</si>
  <si>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</si>
  <si>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</si>
  <si>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</si>
  <si>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</si>
  <si>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</si>
  <si>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</si>
  <si>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</si>
  <si>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</si>
  <si>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</si>
  <si>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</si>
  <si>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</si>
  <si>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</si>
  <si>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</si>
  <si>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</si>
  <si>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</si>
  <si>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</si>
  <si>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</si>
  <si>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</si>
  <si>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</si>
  <si>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</si>
  <si>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</si>
  <si>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</si>
  <si>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</si>
  <si>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</si>
  <si>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</si>
  <si>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</si>
  <si>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</si>
  <si>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</si>
  <si>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</si>
  <si>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</si>
  <si>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</si>
  <si>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</si>
  <si>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</si>
  <si>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</si>
  <si>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</si>
  <si>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</si>
  <si>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</si>
  <si>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</si>
  <si>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</si>
  <si>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</si>
  <si>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</si>
  <si>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</si>
  <si>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</si>
  <si>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</si>
  <si>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</si>
  <si>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</si>
  <si>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</si>
  <si>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</si>
  <si>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</si>
  <si>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</si>
  <si>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</si>
  <si>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</si>
  <si>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</si>
  <si>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</si>
  <si>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</si>
  <si>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</si>
  <si>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</si>
  <si>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</si>
  <si>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</si>
  <si>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</si>
  <si>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</si>
  <si>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</si>
  <si>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</si>
  <si>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</si>
  <si>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</si>
  <si>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</si>
  <si>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</si>
  <si>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</si>
  <si>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</si>
  <si>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</si>
  <si>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</si>
  <si>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</si>
  <si>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</si>
  <si>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</si>
  <si>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</si>
  <si>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</si>
  <si>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</si>
  <si>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</si>
  <si>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</si>
  <si>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</si>
  <si>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</si>
  <si>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</si>
  <si>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</si>
  <si>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</si>
  <si>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</si>
  <si>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</si>
  <si>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</si>
  <si>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</si>
  <si>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</si>
  <si>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</si>
  <si>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</si>
  <si>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</si>
  <si>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</si>
  <si>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</si>
  <si>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</si>
  <si>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</si>
  <si>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</si>
  <si>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</si>
  <si>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</si>
  <si>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</si>
  <si>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</si>
  <si>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</si>
  <si>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</si>
  <si>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</si>
  <si>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</si>
  <si>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</si>
  <si>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</si>
  <si>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</si>
  <si>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</si>
  <si>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</si>
  <si>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</si>
  <si>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</si>
  <si>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</si>
  <si>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</si>
  <si>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</si>
  <si>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</si>
  <si>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</si>
  <si>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</si>
  <si>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</si>
  <si>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</si>
  <si>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</si>
  <si>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</si>
  <si>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</si>
  <si>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</si>
  <si>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</si>
  <si>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</si>
  <si>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</si>
  <si>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</si>
  <si>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</si>
  <si>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</si>
  <si>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</si>
  <si>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</si>
  <si>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</si>
  <si>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</si>
  <si>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</si>
  <si>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</si>
  <si>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</si>
  <si>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</si>
  <si>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</si>
  <si>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</si>
  <si>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</si>
  <si>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</si>
  <si>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</si>
  <si>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</si>
  <si>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</si>
  <si>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</si>
  <si>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</si>
  <si>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</si>
  <si>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</si>
  <si>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</si>
  <si>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</si>
  <si>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</si>
  <si>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</si>
  <si>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</si>
  <si>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</si>
  <si>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</si>
  <si>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</si>
  <si>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</si>
  <si>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</si>
  <si>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</si>
  <si>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</si>
  <si>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</si>
  <si>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</si>
  <si>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</si>
  <si>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</si>
  <si>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</si>
  <si>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</si>
  <si>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</si>
  <si>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</si>
  <si>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</si>
  <si>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</si>
  <si>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</si>
  <si>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</si>
  <si>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</si>
  <si>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</si>
  <si>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</si>
  <si>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</si>
  <si>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</si>
  <si>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</si>
  <si>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</si>
  <si>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</si>
  <si>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</si>
  <si>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</si>
  <si>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</si>
  <si>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</si>
  <si>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</si>
  <si>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</si>
  <si>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</si>
  <si>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</si>
  <si>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</si>
  <si>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</si>
  <si>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</si>
  <si>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</si>
  <si>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</si>
  <si>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</si>
  <si>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</si>
  <si>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</si>
  <si>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</si>
  <si>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</si>
  <si>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</si>
  <si>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</si>
  <si>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</si>
  <si>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</si>
  <si>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</si>
  <si>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</si>
  <si>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</si>
  <si>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</si>
  <si>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</si>
  <si>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</si>
  <si>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</si>
  <si>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</si>
  <si>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</si>
  <si>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</si>
  <si>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</si>
  <si>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</si>
  <si>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</si>
  <si>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</si>
  <si>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</si>
  <si>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</si>
  <si>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</si>
  <si>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</si>
  <si>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</si>
  <si>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</si>
  <si>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</si>
  <si>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</si>
  <si>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</si>
  <si>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</si>
  <si>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</si>
  <si>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</si>
  <si>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</si>
  <si>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</si>
  <si>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</si>
  <si>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</si>
  <si>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</si>
  <si>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</si>
  <si>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</si>
  <si>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</si>
  <si>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</si>
  <si>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</si>
  <si>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</si>
  <si>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</si>
  <si>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</si>
  <si>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</si>
  <si>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</si>
  <si>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</si>
  <si>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</si>
  <si>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</si>
  <si>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</si>
  <si>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</si>
  <si>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</si>
  <si>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</si>
  <si>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</si>
  <si>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</si>
  <si>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</si>
  <si>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</si>
  <si>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</si>
  <si>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</si>
  <si>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</si>
  <si>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</si>
  <si>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</si>
  <si>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</si>
  <si>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</si>
  <si>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</si>
  <si>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</si>
  <si>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</si>
  <si>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</si>
  <si>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</si>
  <si>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</si>
  <si>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</si>
  <si>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</si>
  <si>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</si>
  <si>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</si>
  <si>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</si>
  <si>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</si>
  <si>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</si>
  <si>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</si>
  <si>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</si>
  <si>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</si>
  <si>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</si>
  <si>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</si>
  <si>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</si>
  <si>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</si>
  <si>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</si>
  <si>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</si>
  <si>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</si>
  <si>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</si>
  <si>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</si>
  <si>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</si>
  <si>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</si>
  <si>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</si>
  <si>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</si>
  <si>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</si>
  <si>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</si>
  <si>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</si>
  <si>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</si>
  <si>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</si>
  <si>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</si>
  <si>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</si>
  <si>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</si>
  <si>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</si>
  <si>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</si>
  <si>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</si>
  <si>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</si>
  <si>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</si>
  <si>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</si>
  <si>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</si>
  <si>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</si>
  <si>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</si>
  <si>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</si>
  <si>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</si>
  <si>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</si>
  <si>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</si>
  <si>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</si>
  <si>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</si>
  <si>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</si>
  <si>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</si>
  <si>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</si>
  <si>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</si>
  <si>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</si>
  <si>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</si>
  <si>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</si>
  <si>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</si>
  <si>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</si>
  <si>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</si>
  <si>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</si>
  <si>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</si>
  <si>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</si>
  <si>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</si>
  <si>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</si>
  <si>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</si>
  <si>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</si>
  <si>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</si>
  <si>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</si>
  <si>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</si>
  <si>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</si>
  <si>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</si>
  <si>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</si>
  <si>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</si>
  <si>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</si>
  <si>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</si>
  <si>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</si>
  <si>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</si>
  <si>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</si>
  <si>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</si>
  <si>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</si>
  <si>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</si>
  <si>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</si>
  <si>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</si>
  <si>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</si>
  <si>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</si>
  <si>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</si>
  <si>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</si>
  <si>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</si>
  <si>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</si>
  <si>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</si>
  <si>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</si>
  <si>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</si>
  <si>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</si>
  <si>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</si>
  <si>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</si>
  <si>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</si>
  <si>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</si>
  <si>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</si>
  <si>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</si>
  <si>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</si>
  <si>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</si>
  <si>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</si>
  <si>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</si>
  <si>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</si>
  <si>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</si>
  <si>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</si>
  <si>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</si>
  <si>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</si>
  <si>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</si>
  <si>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</si>
  <si>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</si>
  <si>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</si>
  <si>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</si>
  <si>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</si>
  <si>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</si>
  <si>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</si>
  <si>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</si>
  <si>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</si>
  <si>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</si>
  <si>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</si>
  <si>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</si>
  <si>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</si>
  <si>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</si>
  <si>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</si>
  <si>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</si>
  <si>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</si>
  <si>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</si>
  <si>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</si>
  <si>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</si>
  <si>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</si>
  <si>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</si>
  <si>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</si>
  <si>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</si>
  <si>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</si>
  <si>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</si>
  <si>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</si>
  <si>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</si>
  <si>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</si>
  <si>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</si>
  <si>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</si>
  <si>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</si>
  <si>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</si>
  <si>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</si>
  <si>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</si>
  <si>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</si>
  <si>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</si>
  <si>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</si>
  <si>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</si>
  <si>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</si>
  <si>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</si>
  <si>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</si>
  <si>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</si>
  <si>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</si>
  <si>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</si>
  <si>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</si>
  <si>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</si>
  <si>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</si>
  <si>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</si>
  <si>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</si>
  <si>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</si>
  <si>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</si>
  <si>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</si>
  <si>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</si>
  <si>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</si>
  <si>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</si>
  <si>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</si>
  <si>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</si>
  <si>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</si>
  <si>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</si>
  <si>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</si>
  <si>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</si>
  <si>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</si>
  <si>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</si>
  <si>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</si>
  <si>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</si>
  <si>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</si>
  <si>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</si>
  <si>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</si>
  <si>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</si>
  <si>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</si>
  <si>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</si>
  <si>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</si>
  <si>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</si>
  <si>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</si>
  <si>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</si>
  <si>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</si>
  <si>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</si>
  <si>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</si>
  <si>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</si>
  <si>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</si>
  <si>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</si>
  <si>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</si>
  <si>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</si>
  <si>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</si>
  <si>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</si>
  <si>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</si>
  <si>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</si>
  <si>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</si>
  <si>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</si>
  <si>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</si>
  <si>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</si>
  <si>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</si>
  <si>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</si>
  <si>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</si>
  <si>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</si>
  <si>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</si>
  <si>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</si>
  <si>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</si>
  <si>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</si>
  <si>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</si>
  <si>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</si>
  <si>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</si>
  <si>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</si>
  <si>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</si>
  <si>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</si>
  <si>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</si>
  <si>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</si>
  <si>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</si>
  <si>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</si>
  <si>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</si>
  <si>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</si>
  <si>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</si>
  <si>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</si>
  <si>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</si>
  <si>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</si>
  <si>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</si>
  <si>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</si>
  <si>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</si>
  <si>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</si>
  <si>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</si>
  <si>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</si>
  <si>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</si>
  <si>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</si>
  <si>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</si>
  <si>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</si>
  <si>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</si>
  <si>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</si>
  <si>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</si>
  <si>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</si>
  <si>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</si>
  <si>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</si>
  <si>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</si>
  <si>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</si>
  <si>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</si>
  <si>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</si>
  <si>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</si>
  <si>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</si>
  <si>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</si>
  <si>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</si>
  <si>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</si>
  <si>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</si>
  <si>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</si>
  <si>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</si>
  <si>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</si>
  <si>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</si>
  <si>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</si>
  <si>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</si>
  <si>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</si>
  <si>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</si>
  <si>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</si>
  <si>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</si>
  <si>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</si>
  <si>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</si>
  <si>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</si>
  <si>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</si>
  <si>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</si>
  <si>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</si>
  <si>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</si>
  <si>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</si>
  <si>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</si>
  <si>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</si>
  <si>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</si>
  <si>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</si>
  <si>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</si>
  <si>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</si>
  <si>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</si>
  <si>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</si>
  <si>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</si>
  <si>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</si>
  <si>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</si>
  <si>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</si>
  <si>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</si>
  <si>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</si>
  <si>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</si>
  <si>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</si>
  <si>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</si>
  <si>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</si>
  <si>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</si>
  <si>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</si>
  <si>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</si>
  <si>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</si>
  <si>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</si>
  <si>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</si>
  <si>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</si>
  <si>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</si>
  <si>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</si>
  <si>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</si>
  <si>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</si>
  <si>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</si>
  <si>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</si>
  <si>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</si>
  <si>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</si>
  <si>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</si>
  <si>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</si>
  <si>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</si>
  <si>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</si>
  <si>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</si>
  <si>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</si>
  <si>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</si>
  <si>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</si>
  <si>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</si>
  <si>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</si>
  <si>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</si>
  <si>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</si>
  <si>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</si>
  <si>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</si>
  <si>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</si>
  <si>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</si>
  <si>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</si>
  <si>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</si>
  <si>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</si>
  <si>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</si>
  <si>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</si>
  <si>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</si>
  <si>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</si>
  <si>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</si>
  <si>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</si>
  <si>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</si>
  <si>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</si>
  <si>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</si>
  <si>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</si>
  <si>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</si>
  <si>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</si>
  <si>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</si>
  <si>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</si>
  <si>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</si>
  <si>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</si>
  <si>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</si>
  <si>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</si>
  <si>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</si>
  <si>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</si>
  <si>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</si>
  <si>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</si>
  <si>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</si>
  <si>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</si>
  <si>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</si>
  <si>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</si>
  <si>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</si>
  <si>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</si>
  <si>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</si>
  <si>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</si>
  <si>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</si>
  <si>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</si>
  <si>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</si>
  <si>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</si>
  <si>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</si>
  <si>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</si>
  <si>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</si>
  <si>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</si>
  <si>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</si>
  <si>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</si>
  <si>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</si>
  <si>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</si>
  <si>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</si>
  <si>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</si>
  <si>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</si>
  <si>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</si>
  <si>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</si>
  <si>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</si>
  <si>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</si>
  <si>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</si>
  <si>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</si>
  <si>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</si>
  <si>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</si>
  <si>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</si>
  <si>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</si>
  <si>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</si>
  <si>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</si>
  <si>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</si>
  <si>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</si>
  <si>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</si>
  <si>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</si>
  <si>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</si>
  <si>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</si>
  <si>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</si>
  <si>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</si>
  <si>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</si>
  <si>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</si>
  <si>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</si>
  <si>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</si>
  <si>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</si>
  <si>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</si>
  <si>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</si>
  <si>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</si>
  <si>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</si>
  <si>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</si>
  <si>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</si>
  <si>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</si>
  <si>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</si>
  <si>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</si>
  <si>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</si>
  <si>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</si>
  <si>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</si>
  <si>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</si>
  <si>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</si>
  <si>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</si>
  <si>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</si>
  <si>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</si>
  <si>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</si>
  <si>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</si>
  <si>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</si>
  <si>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</si>
  <si>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</si>
  <si>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</si>
  <si>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</si>
  <si>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</si>
  <si>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</si>
  <si>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</si>
  <si>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</si>
  <si>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</si>
  <si>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</si>
  <si>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</si>
  <si>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</si>
  <si>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</si>
  <si>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</si>
  <si>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</si>
  <si>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</si>
  <si>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</si>
  <si>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</si>
  <si>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</si>
  <si>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</si>
  <si>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</si>
  <si>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</si>
  <si>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</si>
  <si>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</si>
  <si>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</si>
  <si>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</si>
  <si>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</si>
  <si>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</si>
  <si>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</si>
  <si>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</si>
  <si>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</si>
  <si>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</si>
  <si>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</si>
  <si>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</si>
  <si>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</si>
  <si>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</si>
  <si>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</si>
  <si>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</si>
  <si>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</si>
  <si>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</si>
  <si>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</si>
  <si>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</si>
  <si>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</si>
  <si>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</si>
  <si>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</si>
  <si>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</si>
  <si>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</si>
  <si>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</si>
  <si>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</si>
  <si>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</si>
  <si>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</si>
  <si>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</si>
  <si>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</si>
  <si>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</si>
  <si>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</si>
  <si>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</si>
  <si>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</si>
  <si>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</si>
  <si>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</si>
  <si>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</si>
  <si>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</si>
  <si>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</si>
  <si>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</si>
  <si>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</si>
  <si>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</si>
  <si>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</si>
  <si>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</si>
  <si>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</si>
  <si>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</si>
  <si>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</si>
  <si>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</si>
  <si>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</si>
  <si>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</si>
  <si>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</si>
  <si>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</si>
  <si>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</si>
  <si>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</si>
  <si>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</si>
  <si>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</si>
  <si>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</si>
  <si>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</si>
  <si>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</si>
  <si>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</si>
  <si>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</si>
  <si>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</si>
  <si>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</si>
  <si>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</si>
  <si>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</si>
  <si>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</si>
  <si>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</si>
  <si>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</si>
  <si>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</si>
  <si>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</si>
  <si>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</si>
  <si>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</si>
  <si>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</si>
  <si>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</si>
  <si>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</si>
  <si>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</si>
  <si>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</si>
  <si>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</si>
  <si>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</si>
  <si>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</si>
  <si>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</si>
  <si>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</si>
  <si>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</si>
  <si>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</si>
  <si>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</si>
  <si>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</si>
  <si>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</si>
  <si>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</si>
  <si>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</si>
  <si>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</si>
  <si>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</si>
  <si>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</si>
  <si>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</si>
  <si>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</si>
  <si>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</si>
  <si>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</si>
  <si>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</si>
  <si>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</si>
  <si>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</si>
  <si>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</si>
  <si>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</si>
  <si>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</si>
  <si>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</si>
  <si>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</si>
  <si>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</si>
  <si>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</si>
  <si>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</si>
  <si>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</si>
  <si>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</si>
  <si>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</si>
  <si>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</si>
  <si>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</si>
  <si>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</si>
  <si>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</si>
  <si>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</si>
  <si>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</si>
  <si>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</si>
  <si>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</si>
  <si>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</si>
  <si>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</si>
  <si>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</si>
  <si>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</si>
  <si>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</si>
  <si>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</si>
  <si>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</si>
  <si>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</si>
  <si>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</si>
  <si>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</si>
  <si>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</si>
  <si>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</si>
  <si>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</si>
  <si>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</si>
  <si>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</si>
  <si>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</si>
  <si>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</si>
  <si>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</si>
  <si>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</si>
  <si>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</si>
  <si>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</si>
  <si>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</si>
  <si>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</si>
  <si>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</si>
  <si>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</si>
  <si>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</si>
  <si>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</si>
  <si>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</si>
  <si>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</si>
  <si>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</si>
  <si>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</si>
  <si>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</si>
  <si>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</si>
  <si>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</si>
  <si>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</si>
  <si>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</si>
  <si>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</si>
  <si>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</si>
  <si>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</si>
  <si>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</si>
  <si>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</si>
  <si>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</si>
  <si>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</si>
  <si>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</si>
  <si>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</si>
  <si>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</si>
  <si>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</si>
  <si>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</si>
  <si>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</si>
  <si>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</si>
  <si>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</si>
  <si>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</si>
  <si>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</si>
  <si>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</si>
  <si>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</si>
  <si>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</si>
  <si>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</si>
  <si>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</si>
  <si>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</si>
  <si>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</si>
  <si>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</si>
  <si>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</si>
  <si>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</si>
  <si>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</si>
  <si>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</si>
  <si>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</si>
  <si>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</si>
  <si>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</si>
  <si>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</si>
  <si>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</si>
  <si>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</si>
  <si>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</si>
  <si>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</si>
  <si>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</si>
  <si>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</si>
  <si>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</si>
  <si>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</si>
  <si>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</si>
  <si>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</si>
  <si>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</si>
  <si>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</si>
  <si>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</si>
  <si>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</si>
  <si>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</si>
  <si>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</si>
  <si>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</si>
  <si>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</si>
  <si>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</si>
  <si>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</si>
  <si>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</si>
  <si>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</si>
  <si>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</si>
  <si>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</si>
  <si>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</si>
  <si>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</si>
  <si>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</si>
  <si>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</si>
  <si>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</si>
  <si>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</si>
  <si>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</si>
  <si>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</si>
  <si>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</si>
  <si>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</si>
  <si>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</si>
  <si>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</si>
  <si>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</si>
  <si>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</si>
  <si>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</si>
  <si>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</si>
  <si>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</si>
  <si>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</si>
  <si>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</si>
  <si>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</si>
  <si>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</si>
  <si>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</si>
  <si>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</si>
  <si>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</si>
  <si>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</si>
  <si>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</si>
  <si>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</si>
  <si>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</si>
  <si>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</si>
  <si>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</si>
  <si>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</si>
  <si>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</si>
  <si>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</si>
  <si>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</si>
  <si>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</si>
  <si>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</si>
  <si>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</si>
  <si>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</si>
  <si>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</si>
  <si>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</si>
  <si>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</si>
  <si>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</si>
  <si>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</si>
  <si>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</si>
  <si>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</si>
  <si>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</si>
  <si>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</si>
  <si>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</si>
  <si>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</si>
  <si>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</si>
  <si>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</si>
  <si>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</si>
  <si>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</si>
  <si>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</si>
  <si>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</si>
  <si>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</si>
  <si>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</si>
  <si>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</si>
  <si>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</si>
  <si>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</si>
  <si>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</si>
  <si>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</si>
  <si>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</si>
  <si>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</si>
  <si>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</si>
  <si>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</si>
  <si>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</si>
  <si>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</si>
  <si>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</si>
  <si>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</si>
  <si>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</si>
  <si>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</si>
  <si>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</si>
  <si>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</si>
  <si>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</si>
  <si>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</si>
  <si>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</si>
  <si>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</si>
  <si>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</si>
  <si>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</si>
  <si>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</si>
  <si>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</si>
  <si>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</si>
  <si>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</si>
  <si>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</si>
  <si>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</si>
  <si>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</si>
  <si>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</si>
  <si>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</si>
  <si>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</si>
  <si>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</si>
  <si>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</si>
  <si>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</si>
  <si>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</si>
  <si>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</si>
  <si>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</si>
  <si>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</si>
  <si>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</si>
  <si>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</si>
  <si>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</si>
  <si>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</si>
  <si>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</si>
  <si>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</si>
  <si>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</si>
  <si>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</si>
  <si>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</si>
  <si>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</si>
  <si>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</si>
  <si>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</si>
  <si>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</si>
  <si>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</si>
  <si>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</si>
  <si>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</si>
  <si>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</si>
  <si>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</si>
  <si>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</si>
  <si>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</si>
  <si>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</si>
  <si>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</si>
  <si>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</si>
  <si>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</si>
  <si>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</si>
  <si>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</si>
  <si>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</si>
  <si>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</si>
  <si>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</si>
  <si>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</si>
  <si>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</si>
  <si>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</si>
  <si>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</si>
  <si>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</si>
  <si>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</si>
  <si>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</si>
  <si>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</si>
  <si>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</si>
  <si>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</si>
  <si>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</si>
  <si>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</si>
  <si>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</si>
  <si>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</si>
  <si>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</si>
  <si>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</si>
  <si>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</si>
  <si>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</si>
  <si>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</si>
  <si>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</si>
  <si>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</si>
  <si>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</si>
  <si>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</si>
  <si>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</si>
  <si>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</si>
  <si>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</si>
  <si>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</si>
  <si>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</si>
  <si>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</si>
  <si>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</si>
  <si>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</si>
  <si>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</si>
  <si>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</si>
  <si>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</si>
  <si>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</si>
  <si>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</si>
  <si>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</si>
  <si>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</si>
  <si>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</si>
  <si>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</si>
  <si>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</si>
  <si>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</si>
  <si>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</si>
  <si>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</si>
  <si>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</si>
  <si>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</si>
  <si>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</si>
  <si>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</si>
  <si>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</si>
  <si>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</si>
  <si>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</si>
  <si>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</si>
  <si>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</si>
  <si>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</si>
  <si>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</si>
  <si>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</si>
  <si>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</si>
  <si>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</si>
  <si>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</si>
  <si>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</si>
  <si>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</si>
  <si>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</si>
  <si>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</si>
  <si>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</si>
  <si>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</si>
  <si>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</si>
  <si>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</si>
  <si>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</si>
  <si>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</si>
  <si>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</si>
  <si>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</si>
  <si>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</si>
  <si>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</si>
  <si>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</si>
  <si>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</si>
  <si>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</si>
  <si>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</si>
  <si>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</si>
  <si>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</si>
  <si>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</si>
  <si>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</si>
  <si>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</si>
  <si>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</si>
  <si>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</si>
  <si>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</si>
  <si>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</si>
  <si>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</si>
  <si>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</si>
  <si>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</si>
  <si>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</si>
  <si>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</si>
  <si>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</si>
  <si>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</si>
  <si>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</si>
  <si>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</si>
  <si>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</si>
  <si>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</si>
  <si>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</si>
  <si>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</si>
  <si>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</si>
  <si>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</si>
  <si>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</si>
  <si>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</si>
  <si>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</si>
  <si>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</si>
  <si>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</si>
  <si>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</si>
  <si>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</si>
  <si>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</si>
  <si>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</si>
  <si>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</si>
  <si>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</si>
  <si>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</si>
  <si>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</si>
  <si>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</si>
  <si>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</si>
  <si>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</si>
  <si>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</si>
  <si>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</si>
  <si>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</si>
  <si>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</si>
  <si>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</si>
  <si>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</si>
  <si>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</si>
  <si>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</si>
  <si>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</si>
  <si>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</si>
  <si>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</si>
  <si>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</si>
  <si>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</si>
  <si>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</si>
  <si>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</si>
  <si>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</si>
  <si>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</si>
  <si>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</si>
  <si>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</si>
  <si>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</si>
  <si>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</si>
  <si>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</si>
  <si>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</si>
  <si>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</si>
  <si>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</si>
  <si>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</si>
  <si>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</si>
  <si>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</si>
  <si>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</si>
  <si>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</si>
  <si>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</si>
  <si>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</si>
  <si>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</si>
  <si>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</si>
  <si>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</si>
  <si>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</si>
  <si>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</si>
  <si>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</si>
  <si>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</si>
  <si>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</si>
  <si>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</si>
  <si>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</si>
  <si>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</si>
  <si>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</si>
  <si>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</si>
  <si>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</si>
  <si>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</si>
  <si>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</si>
  <si>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</si>
  <si>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</si>
  <si>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</si>
  <si>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</si>
  <si>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</si>
  <si>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</si>
  <si>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</si>
  <si>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</si>
  <si>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</si>
  <si>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</si>
  <si>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</si>
  <si>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</si>
  <si>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</si>
  <si>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</si>
  <si>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</si>
  <si>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</si>
  <si>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</si>
  <si>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</si>
  <si>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</si>
  <si>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</si>
  <si>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</si>
  <si>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</si>
  <si>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</si>
  <si>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</si>
  <si>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</si>
  <si>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</si>
  <si>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</si>
  <si>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</si>
  <si>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</si>
  <si>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</si>
  <si>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</si>
  <si>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</si>
  <si>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</si>
  <si>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</si>
  <si>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</si>
  <si>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</si>
  <si>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</si>
  <si>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</si>
  <si>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</si>
  <si>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</si>
  <si>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</si>
  <si>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</si>
  <si>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</si>
  <si>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</si>
  <si>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</si>
  <si>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</si>
  <si>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</si>
  <si>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</si>
  <si>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</si>
  <si>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</si>
  <si>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</si>
  <si>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</si>
  <si>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</si>
  <si>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</si>
  <si>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</si>
  <si>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</si>
  <si>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</si>
  <si>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</si>
  <si>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</si>
  <si>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</si>
  <si>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</si>
  <si>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</si>
  <si>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</si>
  <si>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</si>
  <si>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</si>
  <si>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</si>
  <si>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</si>
  <si>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</si>
  <si>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</si>
  <si>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</si>
  <si>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</si>
  <si>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</si>
  <si>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</si>
  <si>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</si>
  <si>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</si>
  <si>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</si>
  <si>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</si>
  <si>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</si>
  <si>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</si>
  <si>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</si>
  <si>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</si>
  <si>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</si>
  <si>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</si>
  <si>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</si>
  <si>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</si>
  <si>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</si>
  <si>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</si>
  <si>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</si>
  <si>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</si>
  <si>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</si>
  <si>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</si>
  <si>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</si>
  <si>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</si>
  <si>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</si>
  <si>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</si>
  <si>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</si>
  <si>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</si>
  <si>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</si>
  <si>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</si>
  <si>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</si>
  <si>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</si>
  <si>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</si>
  <si>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</si>
  <si>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</si>
  <si>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</si>
  <si>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</si>
  <si>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</si>
  <si>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</si>
  <si>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</si>
  <si>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</si>
  <si>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</si>
  <si>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</si>
  <si>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</si>
  <si>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</si>
  <si>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</si>
  <si>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</si>
  <si>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</si>
  <si>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</si>
  <si>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</si>
  <si>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</si>
  <si>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</si>
  <si>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</si>
  <si>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</si>
  <si>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</si>
  <si>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</si>
  <si>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</si>
  <si>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</si>
  <si>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</si>
  <si>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</si>
  <si>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</si>
  <si>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</si>
  <si>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</si>
  <si>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</si>
  <si>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</si>
  <si>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</si>
  <si>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</si>
  <si>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</si>
  <si>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</si>
  <si>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</si>
  <si>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</si>
  <si>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</si>
  <si>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</si>
  <si>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</si>
  <si>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</si>
  <si>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</si>
  <si>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</si>
  <si>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</si>
  <si>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</si>
  <si>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</si>
  <si>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</si>
  <si>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</si>
  <si>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</si>
  <si>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</si>
  <si>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</si>
  <si>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</si>
  <si>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</si>
  <si>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</si>
  <si>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</si>
  <si>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</si>
  <si>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</si>
  <si>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</si>
  <si>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</si>
  <si>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</si>
  <si>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</si>
  <si>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</si>
  <si>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</si>
  <si>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</si>
  <si>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</si>
  <si>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</si>
  <si>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</si>
  <si>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</si>
  <si>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</si>
  <si>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</si>
  <si>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</si>
  <si>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</si>
  <si>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</si>
  <si>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</si>
  <si>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</si>
  <si>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</si>
  <si>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</si>
  <si>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</si>
  <si>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</si>
  <si>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</si>
  <si>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</si>
  <si>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</si>
  <si>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</si>
  <si>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</si>
  <si>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</si>
  <si>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</si>
  <si>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</si>
  <si>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</si>
  <si>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</si>
  <si>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</si>
  <si>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</si>
  <si>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</si>
  <si>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</si>
  <si>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</si>
  <si>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</si>
  <si>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</si>
  <si>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</si>
  <si>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</si>
  <si>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</si>
  <si>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</si>
  <si>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</si>
  <si>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</si>
  <si>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</si>
  <si>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</si>
  <si>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</si>
  <si>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</si>
  <si>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</si>
  <si>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</si>
  <si>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</si>
  <si>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</si>
  <si>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</si>
  <si>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</si>
  <si>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</si>
  <si>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</si>
  <si>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</si>
  <si>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</si>
  <si>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</si>
  <si>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</si>
  <si>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</si>
  <si>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</si>
  <si>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</si>
  <si>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</si>
  <si>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</si>
  <si>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</si>
  <si>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</si>
  <si>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</si>
  <si>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</si>
  <si>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</si>
  <si>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</si>
  <si>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</si>
  <si>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</si>
  <si>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</si>
  <si>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</si>
  <si>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</si>
  <si>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</si>
  <si>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</si>
  <si>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</si>
  <si>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</si>
  <si>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</si>
  <si>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</si>
  <si>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</si>
  <si>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</si>
  <si>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</si>
  <si>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</si>
  <si>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</si>
  <si>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</si>
  <si>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</si>
  <si>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</si>
  <si>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</si>
  <si>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</si>
  <si>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</si>
  <si>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</si>
  <si>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</si>
  <si>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</si>
  <si>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</si>
  <si>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</si>
  <si>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</si>
  <si>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</si>
  <si>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</si>
  <si>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</si>
  <si>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</si>
  <si>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</si>
  <si>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</si>
  <si>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</si>
  <si>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</si>
  <si>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</si>
  <si>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</si>
  <si>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</si>
  <si>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</si>
  <si>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</si>
  <si>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</si>
  <si>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</si>
  <si>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</si>
  <si>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</si>
  <si>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</si>
  <si>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</si>
  <si>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</si>
  <si>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</si>
  <si>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</si>
  <si>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</si>
  <si>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</si>
  <si>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</si>
  <si>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</si>
  <si>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</si>
  <si>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</si>
  <si>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</si>
  <si>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</si>
  <si>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</si>
  <si>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</si>
  <si>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</si>
  <si>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</si>
  <si>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</si>
  <si>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</si>
  <si>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</si>
  <si>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</si>
  <si>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</si>
  <si>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</si>
  <si>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</si>
  <si>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</si>
  <si>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</si>
  <si>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</si>
  <si>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</si>
  <si>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</si>
  <si>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</si>
  <si>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</si>
  <si>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</si>
  <si>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</si>
  <si>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</si>
  <si>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</si>
  <si>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</si>
  <si>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</si>
  <si>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</si>
  <si>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</si>
  <si>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</si>
  <si>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</si>
  <si>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</si>
  <si>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</si>
  <si>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</si>
  <si>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</si>
  <si>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</si>
  <si>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</si>
  <si>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</si>
  <si>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</si>
  <si>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</si>
  <si>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</si>
  <si>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</si>
  <si>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</si>
  <si>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</si>
  <si>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</si>
  <si>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</si>
  <si>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</si>
  <si>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</si>
  <si>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</si>
  <si>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</si>
  <si>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</si>
  <si>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</si>
  <si>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</si>
  <si>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</si>
  <si>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</si>
  <si>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</si>
  <si>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</si>
  <si>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</si>
  <si>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</si>
  <si>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</si>
  <si>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</si>
  <si>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</si>
  <si>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</si>
  <si>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</si>
  <si>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</si>
  <si>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</si>
  <si>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</si>
  <si>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</si>
  <si>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</si>
  <si>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</si>
  <si>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</si>
  <si>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</si>
  <si>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</si>
  <si>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</si>
  <si>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</si>
  <si>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</si>
  <si>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</si>
  <si>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</si>
  <si>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</si>
  <si>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</si>
  <si>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</si>
  <si>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</si>
  <si>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</si>
  <si>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</si>
  <si>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</si>
  <si>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</si>
  <si>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</si>
  <si>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</si>
  <si>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</si>
  <si>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</si>
  <si>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</si>
  <si>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</si>
  <si>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</si>
  <si>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</si>
  <si>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</si>
  <si>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</si>
  <si>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</si>
  <si>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</si>
  <si>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</si>
  <si>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</si>
  <si>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</si>
  <si>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</si>
  <si>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</si>
  <si>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</si>
  <si>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</si>
  <si>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</si>
  <si>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</si>
  <si>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</si>
  <si>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</si>
  <si>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</si>
  <si>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</si>
  <si>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</si>
  <si>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</si>
  <si>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</si>
  <si>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</si>
  <si>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</si>
  <si>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</si>
  <si>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</si>
  <si>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</si>
  <si>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</si>
  <si>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</si>
  <si>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</si>
  <si>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</si>
  <si>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</si>
  <si>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</si>
  <si>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</si>
  <si>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</si>
  <si>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</si>
  <si>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</si>
  <si>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</si>
  <si>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</si>
  <si>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</si>
  <si>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</si>
  <si>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</si>
  <si>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</si>
  <si>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</si>
  <si>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</si>
  <si>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</si>
  <si>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</si>
  <si>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</si>
  <si>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</si>
  <si>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</si>
  <si>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</si>
  <si>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</si>
  <si>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</si>
  <si>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</si>
  <si>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</si>
  <si>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</si>
  <si>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</si>
  <si>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</si>
  <si>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</si>
  <si>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</si>
  <si>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</si>
  <si>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</si>
  <si>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</si>
  <si>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</si>
  <si>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</si>
  <si>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</si>
  <si>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</si>
  <si>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</si>
  <si>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</si>
  <si>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</si>
  <si>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</si>
  <si>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</si>
  <si>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</si>
  <si>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</si>
  <si>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</si>
  <si>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</si>
  <si>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</si>
  <si>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</si>
  <si>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</si>
  <si>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</si>
  <si>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</si>
  <si>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</si>
  <si>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</si>
  <si>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</si>
  <si>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</si>
  <si>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</si>
  <si>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</si>
  <si>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</si>
  <si>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</si>
  <si>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</si>
  <si>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</si>
  <si>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</si>
  <si>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</si>
  <si>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</si>
  <si>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</si>
  <si>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</si>
  <si>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</si>
  <si>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</si>
  <si>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</si>
  <si>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</si>
  <si>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</si>
  <si>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</si>
  <si>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</si>
  <si>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</si>
  <si>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</si>
  <si>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</si>
  <si>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</si>
  <si>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</si>
  <si>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</si>
  <si>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</si>
  <si>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</si>
  <si>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</si>
  <si>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</si>
  <si>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</si>
  <si>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</si>
  <si>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</si>
  <si>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</si>
  <si>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</si>
  <si>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</si>
  <si>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</si>
  <si>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</si>
  <si>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</si>
  <si>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</si>
  <si>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</si>
  <si>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</si>
  <si>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</si>
  <si>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</si>
  <si>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</si>
  <si>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</si>
  <si>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</si>
  <si>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</si>
  <si>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</si>
  <si>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</si>
  <si>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</si>
  <si>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</si>
  <si>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</si>
  <si>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</si>
  <si>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</si>
  <si>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</si>
  <si>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</si>
  <si>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</si>
  <si>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</si>
  <si>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</si>
  <si>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</si>
  <si>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</si>
  <si>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</si>
  <si>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</si>
  <si>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</si>
  <si>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</si>
  <si>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</si>
  <si>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</si>
  <si>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</si>
  <si>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</si>
  <si>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</si>
  <si>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</si>
  <si>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</si>
  <si>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</si>
  <si>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</si>
  <si>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</si>
  <si>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</si>
  <si>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</si>
  <si>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</si>
  <si>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</si>
  <si>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</si>
  <si>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</si>
  <si>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</si>
  <si>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</si>
  <si>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</si>
  <si>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</si>
  <si>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</si>
  <si>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</si>
  <si>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</si>
  <si>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</si>
  <si>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</si>
  <si>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</si>
  <si>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</si>
  <si>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</si>
  <si>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</si>
  <si>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</si>
  <si>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</si>
  <si>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</si>
  <si>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</si>
  <si>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</si>
  <si>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</si>
  <si>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</si>
  <si>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</si>
  <si>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</si>
  <si>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</si>
  <si>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</si>
  <si>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</si>
  <si>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</si>
  <si>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</si>
  <si>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</si>
  <si>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</si>
  <si>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</si>
  <si>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</si>
  <si>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</si>
  <si>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</si>
  <si>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</si>
  <si>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</si>
  <si>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</si>
  <si>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</si>
  <si>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</si>
  <si>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</si>
  <si>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</si>
  <si>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</si>
  <si>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</si>
  <si>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</si>
  <si>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</si>
  <si>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</si>
  <si>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</si>
  <si>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</si>
  <si>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</si>
  <si>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</si>
  <si>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</si>
  <si>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</si>
  <si>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</si>
  <si>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</si>
  <si>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</si>
  <si>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</si>
  <si>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</si>
  <si>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</si>
  <si>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</si>
  <si>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</si>
  <si>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</si>
  <si>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</si>
  <si>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</si>
  <si>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</si>
  <si>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</si>
  <si>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</si>
  <si>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</si>
  <si>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</si>
  <si>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</si>
  <si>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</si>
  <si>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</si>
  <si>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</si>
  <si>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</si>
  <si>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</si>
  <si>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</si>
  <si>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</si>
  <si>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</si>
  <si>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</si>
  <si>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</si>
  <si>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</si>
  <si>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</si>
  <si>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</si>
  <si>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</si>
  <si>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</si>
  <si>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</si>
  <si>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</si>
  <si>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</si>
  <si>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</si>
  <si>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</si>
  <si>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</si>
  <si>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</si>
  <si>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</si>
  <si>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</si>
  <si>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</si>
  <si>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</si>
  <si>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</si>
  <si>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</si>
  <si>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</si>
  <si>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</si>
  <si>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</si>
  <si>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</si>
  <si>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</si>
  <si>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</si>
  <si>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</si>
  <si>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</si>
  <si>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</si>
  <si>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</si>
  <si>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</si>
  <si>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</si>
  <si>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</si>
  <si>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</si>
  <si>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</si>
  <si>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</si>
  <si>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</si>
  <si>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</si>
  <si>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</si>
  <si>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</si>
  <si>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</si>
  <si>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</si>
  <si>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</si>
  <si>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</si>
  <si>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</si>
  <si>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</si>
  <si>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</si>
  <si>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</si>
  <si>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</si>
  <si>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</si>
  <si>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</si>
  <si>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</si>
  <si>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</si>
  <si>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</si>
  <si>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</si>
  <si>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</si>
  <si>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</si>
  <si>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</si>
  <si>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</si>
  <si>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</si>
  <si>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</si>
  <si>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</si>
  <si>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</si>
  <si>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</si>
  <si>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</si>
  <si>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</si>
  <si>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</si>
  <si>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</si>
  <si>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</si>
  <si>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</si>
  <si>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</si>
  <si>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</si>
  <si>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</si>
  <si>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</si>
  <si>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</si>
  <si>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</si>
  <si>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</si>
  <si>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</si>
  <si>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</si>
  <si>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</si>
  <si>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</si>
  <si>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</si>
  <si>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</si>
  <si>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</si>
  <si>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</si>
  <si>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</si>
  <si>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</si>
  <si>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</si>
  <si>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</si>
  <si>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</si>
  <si>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</si>
  <si>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</si>
  <si>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</si>
  <si>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</si>
  <si>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</si>
  <si>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</si>
  <si>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</si>
  <si>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</si>
  <si>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</si>
  <si>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</si>
  <si>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</si>
  <si>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</si>
  <si>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</si>
  <si>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</si>
  <si>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</si>
  <si>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</si>
  <si>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</si>
  <si>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</si>
  <si>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</si>
  <si>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</si>
  <si>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</si>
  <si>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</si>
  <si>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</si>
  <si>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</si>
  <si>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</si>
  <si>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</si>
  <si>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</si>
  <si>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</si>
  <si>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</si>
  <si>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</si>
  <si>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</si>
  <si>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</si>
  <si>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</si>
  <si>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</si>
  <si>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</si>
  <si>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</si>
  <si>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</si>
  <si>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</si>
  <si>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</si>
  <si>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</si>
  <si>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</si>
  <si>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</si>
  <si>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</si>
  <si>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</si>
  <si>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</si>
  <si>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</si>
  <si>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</si>
  <si>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</si>
  <si>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</si>
  <si>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</si>
  <si>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</si>
  <si>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</si>
  <si>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</si>
  <si>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</si>
  <si>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</si>
  <si>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</si>
  <si>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</si>
  <si>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</si>
  <si>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</si>
  <si>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</si>
  <si>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</si>
  <si>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</si>
  <si>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</si>
  <si>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</si>
  <si>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</si>
  <si>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</si>
  <si>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</si>
  <si>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</si>
  <si>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</si>
  <si>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</si>
  <si>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</si>
  <si>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</si>
  <si>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</si>
  <si>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</si>
  <si>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</si>
  <si>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</si>
  <si>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</si>
  <si>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</si>
  <si>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</si>
  <si>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</si>
  <si>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</si>
  <si>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</si>
  <si>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</si>
  <si>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</si>
  <si>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</si>
  <si>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</si>
  <si>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</si>
  <si>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</si>
  <si>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</si>
  <si>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</si>
  <si>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</si>
  <si>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</si>
  <si>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</si>
  <si>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</si>
  <si>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</si>
  <si>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</si>
  <si>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</si>
  <si>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</si>
  <si>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</si>
  <si>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</si>
  <si>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</si>
  <si>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</si>
  <si>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</si>
  <si>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</si>
  <si>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</si>
  <si>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</si>
  <si>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</si>
  <si>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</si>
  <si>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</si>
  <si>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</si>
  <si>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</si>
  <si>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</si>
  <si>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</si>
  <si>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</si>
  <si>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</si>
  <si>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</si>
  <si>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</si>
  <si>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</si>
  <si>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</si>
  <si>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</si>
  <si>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</si>
  <si>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</si>
  <si>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</si>
  <si>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</si>
  <si>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</si>
  <si>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</si>
  <si>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</si>
  <si>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</si>
  <si>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</si>
  <si>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</si>
  <si>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</si>
  <si>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</si>
  <si>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</si>
  <si>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</si>
  <si>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</si>
  <si>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</si>
  <si>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</si>
  <si>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</si>
  <si>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</si>
  <si>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</si>
  <si>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</si>
  <si>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</si>
  <si>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</si>
  <si>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</si>
  <si>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</si>
  <si>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</si>
  <si>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</si>
  <si>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</si>
  <si>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</si>
  <si>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</si>
  <si>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</si>
  <si>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</si>
  <si>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</si>
  <si>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</si>
  <si>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</si>
  <si>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</si>
  <si>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</si>
  <si>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</si>
  <si>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</si>
  <si>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</si>
  <si>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</si>
  <si>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</si>
  <si>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</si>
  <si>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</si>
  <si>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</si>
  <si>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</si>
  <si>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</si>
  <si>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</si>
  <si>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</si>
  <si>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</si>
  <si>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</si>
  <si>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</si>
  <si>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</si>
  <si>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</si>
  <si>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</si>
  <si>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</si>
  <si>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</si>
  <si>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</si>
  <si>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</si>
  <si>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</si>
  <si>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</si>
  <si>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</si>
  <si>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</si>
  <si>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</si>
  <si>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</si>
  <si>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</si>
  <si>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</si>
  <si>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</si>
  <si>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</si>
  <si>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</si>
  <si>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</si>
  <si>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</si>
  <si>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</si>
  <si>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</si>
  <si>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</si>
  <si>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</si>
  <si>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</si>
  <si>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</si>
  <si>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</si>
  <si>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</si>
  <si>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</si>
  <si>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</si>
  <si>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</si>
  <si>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</si>
  <si>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</si>
  <si>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</si>
  <si>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</si>
  <si>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</si>
  <si>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</si>
  <si>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</si>
  <si>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</si>
  <si>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</si>
  <si>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</si>
  <si>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</si>
  <si>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</si>
  <si>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</si>
  <si>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</si>
  <si>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</si>
  <si>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</si>
  <si>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</si>
  <si>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</si>
  <si>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</si>
  <si>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</si>
  <si>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</si>
  <si>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</si>
  <si>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</si>
  <si>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</si>
  <si>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</si>
  <si>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</si>
  <si>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</si>
  <si>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</si>
  <si>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</si>
  <si>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</si>
  <si>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</si>
  <si>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</si>
  <si>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</si>
  <si>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</si>
  <si>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</si>
  <si>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</si>
  <si>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</si>
  <si>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</si>
  <si>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</si>
  <si>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</si>
  <si>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</si>
  <si>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</si>
  <si>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</si>
  <si>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</si>
  <si>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</si>
  <si>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</si>
  <si>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</si>
  <si>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</si>
  <si>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</si>
  <si>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</si>
  <si>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</si>
  <si>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</si>
  <si>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</si>
  <si>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</si>
  <si>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</si>
  <si>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</si>
  <si>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</si>
  <si>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</si>
  <si>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</si>
  <si>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</si>
  <si>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</si>
  <si>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</si>
  <si>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</si>
  <si>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</si>
  <si>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</si>
  <si>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</si>
  <si>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</si>
  <si>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</si>
  <si>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</si>
  <si>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</si>
  <si>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</si>
  <si>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</si>
  <si>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</si>
  <si>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</si>
  <si>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</si>
  <si>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</si>
  <si>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</si>
  <si>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</si>
  <si>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</si>
  <si>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</si>
  <si>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</si>
  <si>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</si>
  <si>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</si>
  <si>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</si>
  <si>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</si>
  <si>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</si>
  <si>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</si>
  <si>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</si>
  <si>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</si>
  <si>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</si>
  <si>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</si>
  <si>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</si>
  <si>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</si>
  <si>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</si>
  <si>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</si>
  <si>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</si>
  <si>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</si>
  <si>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</si>
  <si>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</si>
  <si>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</si>
  <si>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</si>
  <si>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</si>
  <si>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</si>
  <si>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</si>
  <si>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</si>
  <si>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</si>
  <si>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</si>
  <si>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</si>
  <si>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</si>
  <si>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</si>
  <si>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</si>
  <si>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</si>
  <si>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</si>
  <si>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</si>
  <si>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</si>
  <si>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</si>
  <si>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</si>
  <si>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</si>
  <si>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</si>
  <si>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</si>
  <si>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</si>
  <si>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</si>
  <si>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</si>
  <si>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</si>
  <si>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</si>
  <si>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</si>
  <si>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</si>
  <si>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</si>
  <si>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</si>
  <si>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</si>
  <si>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</si>
  <si>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</si>
  <si>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</si>
  <si>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</si>
  <si>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</si>
  <si>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</si>
  <si>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</si>
  <si>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</si>
  <si>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</si>
  <si>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</si>
  <si>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</si>
  <si>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</si>
  <si>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</si>
  <si>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</si>
  <si>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</si>
  <si>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</si>
  <si>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</si>
  <si>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</si>
  <si>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</si>
  <si>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</si>
  <si>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</si>
  <si>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</si>
  <si>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</si>
  <si>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</si>
  <si>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</si>
  <si>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</si>
  <si>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</si>
  <si>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</si>
  <si>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</si>
  <si>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</si>
  <si>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</si>
  <si>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</si>
  <si>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</si>
  <si>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</si>
  <si>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</si>
  <si>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</si>
  <si>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</si>
  <si>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</si>
  <si>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</si>
  <si>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</si>
  <si>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</si>
  <si>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</si>
  <si>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</si>
  <si>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</si>
  <si>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</si>
  <si>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</si>
  <si>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</si>
  <si>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</si>
  <si>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</si>
  <si>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</si>
  <si>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</si>
  <si>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</si>
  <si>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</si>
  <si>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</si>
  <si>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</si>
  <si>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</si>
  <si>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</si>
  <si>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</si>
  <si>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</si>
  <si>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</si>
  <si>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</si>
  <si>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</si>
  <si>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</si>
  <si>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</si>
  <si>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</si>
  <si>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</si>
  <si>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</si>
  <si>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</si>
  <si>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</si>
  <si>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</si>
  <si>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</si>
  <si>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</si>
  <si>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</si>
  <si>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</si>
  <si>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</si>
  <si>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</si>
  <si>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</si>
  <si>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</si>
  <si>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</si>
  <si>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</si>
  <si>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</si>
  <si>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</si>
  <si>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</si>
  <si>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</si>
  <si>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</si>
  <si>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</si>
  <si>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</si>
  <si>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</si>
  <si>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</si>
  <si>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</si>
  <si>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</si>
  <si>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</si>
  <si>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</si>
  <si>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</si>
  <si>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</si>
  <si>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</si>
  <si>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</si>
  <si>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</si>
  <si>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</si>
  <si>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</si>
  <si>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</si>
  <si>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</si>
  <si>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</si>
  <si>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</si>
  <si>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</si>
  <si>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</si>
  <si>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</si>
  <si>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</si>
  <si>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</si>
  <si>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</si>
  <si>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</si>
  <si>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</si>
  <si>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</si>
  <si>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</si>
  <si>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</si>
  <si>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</si>
  <si>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</si>
  <si>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</si>
  <si>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</si>
  <si>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</si>
  <si>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</si>
  <si>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</si>
  <si>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</si>
  <si>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</si>
  <si>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</si>
  <si>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</si>
  <si>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</si>
  <si>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</si>
  <si>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</si>
  <si>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</si>
  <si>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</si>
  <si>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</si>
  <si>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</si>
  <si>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</si>
  <si>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</si>
  <si>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</si>
  <si>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</si>
  <si>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</si>
  <si>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</si>
  <si>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</si>
  <si>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</si>
  <si>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</si>
  <si>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</si>
  <si>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</si>
  <si>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</si>
  <si>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</si>
  <si>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</si>
  <si>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</si>
  <si>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</si>
  <si>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</si>
  <si>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</si>
  <si>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</si>
  <si>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</si>
  <si>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</si>
  <si>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</si>
  <si>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</si>
  <si>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</si>
  <si>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</si>
  <si>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</si>
  <si>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</si>
  <si>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</si>
  <si>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</si>
  <si>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</si>
  <si>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</si>
  <si>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</si>
  <si>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</si>
  <si>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</si>
  <si>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</si>
  <si>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</si>
  <si>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</si>
  <si>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</si>
  <si>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</si>
  <si>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</si>
  <si>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</si>
  <si>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</si>
  <si>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</si>
  <si>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</si>
  <si>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</si>
  <si>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</si>
  <si>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</si>
  <si>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</si>
  <si>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</si>
  <si>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</si>
  <si>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</si>
  <si>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</si>
  <si>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</si>
  <si>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</si>
  <si>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</si>
  <si>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</si>
  <si>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</si>
  <si>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</si>
  <si>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</si>
  <si>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</si>
  <si>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</si>
  <si>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</si>
  <si>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</si>
  <si>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</si>
  <si>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</si>
  <si>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</si>
  <si>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</si>
  <si>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</si>
  <si>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</si>
  <si>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</si>
  <si>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</si>
  <si>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</si>
  <si>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</si>
  <si>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</si>
  <si>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</si>
  <si>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</si>
  <si>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</si>
  <si>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</si>
  <si>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</si>
  <si>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</si>
  <si>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</si>
  <si>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</si>
  <si>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</si>
  <si>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</si>
  <si>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</si>
  <si>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</si>
  <si>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</si>
  <si>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</si>
  <si>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</si>
  <si>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</si>
  <si>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</si>
  <si>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</si>
  <si>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</si>
  <si>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</si>
  <si>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</si>
  <si>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</si>
  <si>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</si>
  <si>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</si>
  <si>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</si>
  <si>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</si>
  <si>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</si>
  <si>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</si>
  <si>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</si>
  <si>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</si>
  <si>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</si>
  <si>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</si>
  <si>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</si>
  <si>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</si>
  <si>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</si>
  <si>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</si>
  <si>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</si>
  <si>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</si>
  <si>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</si>
  <si>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</si>
  <si>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</si>
  <si>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</si>
  <si>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</si>
  <si>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</si>
  <si>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</si>
  <si>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</si>
  <si>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</si>
  <si>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</si>
  <si>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</si>
  <si>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</si>
  <si>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</si>
  <si>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</si>
  <si>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</si>
  <si>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</si>
  <si>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</si>
  <si>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</si>
  <si>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</si>
  <si>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</si>
  <si>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</si>
  <si>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</si>
  <si>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</si>
  <si>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</si>
  <si>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</si>
  <si>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</si>
  <si>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</si>
  <si>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</si>
  <si>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</si>
  <si>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</si>
  <si>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</si>
  <si>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</si>
  <si>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</si>
  <si>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</si>
  <si>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</si>
  <si>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</si>
  <si>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</si>
  <si>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</si>
  <si>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</si>
  <si>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</si>
  <si>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</si>
  <si>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</si>
  <si>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</si>
  <si>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</si>
  <si>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</si>
  <si>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</si>
  <si>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</si>
  <si>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</si>
  <si>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</si>
  <si>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</si>
  <si>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</si>
  <si>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</si>
  <si>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</si>
  <si>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</si>
  <si>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</si>
  <si>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</si>
  <si>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</si>
  <si>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</si>
  <si>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</si>
  <si>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</si>
  <si>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</si>
  <si>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</si>
  <si>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</si>
  <si>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</si>
  <si>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</si>
  <si>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</si>
  <si>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</si>
  <si>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</si>
  <si>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</si>
  <si>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</si>
  <si>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</si>
  <si>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</si>
  <si>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</si>
  <si>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</si>
  <si>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</si>
  <si>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</si>
  <si>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</si>
  <si>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</si>
  <si>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</si>
  <si>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</si>
  <si>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</si>
  <si>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</si>
  <si>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</si>
  <si>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</si>
  <si>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</si>
  <si>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</si>
  <si>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</si>
  <si>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</si>
  <si>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</si>
  <si>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</si>
  <si>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</si>
  <si>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</si>
  <si>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</si>
  <si>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</si>
  <si>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</si>
  <si>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</si>
  <si>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</si>
  <si>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</si>
  <si>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</si>
  <si>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</si>
  <si>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</si>
  <si>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</si>
  <si>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</si>
  <si>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</si>
  <si>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</si>
  <si>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</si>
  <si>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</si>
  <si>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</si>
  <si>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</si>
  <si>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</si>
  <si>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</si>
  <si>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</si>
  <si>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</si>
  <si>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</si>
  <si>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</si>
  <si>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</si>
  <si>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</si>
  <si>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</si>
  <si>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</si>
  <si>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</si>
  <si>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</si>
  <si>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</si>
  <si>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</si>
  <si>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</si>
  <si>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</si>
  <si>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</si>
  <si>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</si>
  <si>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</si>
  <si>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</si>
  <si>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</si>
  <si>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</si>
  <si>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</si>
  <si>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</si>
  <si>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</si>
  <si>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</si>
  <si>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</si>
  <si>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</si>
  <si>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</si>
  <si>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</si>
  <si>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</si>
  <si>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</si>
  <si>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</si>
  <si>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</si>
  <si>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</si>
  <si>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</si>
  <si>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</si>
  <si>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</si>
  <si>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</si>
  <si>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</si>
  <si>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</si>
  <si>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</si>
  <si>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</si>
  <si>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</si>
  <si>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</si>
  <si>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</si>
  <si>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</si>
  <si>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</si>
  <si>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</si>
  <si>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</si>
  <si>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</si>
  <si>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</si>
  <si>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</si>
  <si>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</si>
  <si>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</si>
  <si>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</si>
  <si>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</si>
  <si>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</si>
  <si>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</si>
  <si>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</si>
  <si>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</si>
  <si>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</si>
  <si>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</si>
  <si>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</si>
  <si>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</si>
  <si>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</si>
  <si>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</si>
  <si>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</si>
  <si>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</si>
  <si>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</si>
  <si>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</si>
  <si>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</si>
  <si>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</si>
  <si>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</si>
  <si>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</si>
  <si>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</si>
  <si>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</si>
  <si>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</si>
  <si>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</si>
  <si>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</si>
  <si>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</si>
  <si>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</si>
  <si>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</si>
  <si>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</si>
  <si>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</si>
  <si>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</si>
  <si>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</si>
  <si>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</si>
  <si>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</si>
  <si>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</si>
  <si>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</si>
  <si>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</si>
  <si>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</si>
  <si>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</si>
  <si>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</si>
  <si>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</si>
  <si>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</si>
  <si>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</si>
  <si>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</si>
  <si>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</si>
  <si>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</si>
  <si>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</si>
  <si>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</si>
  <si>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</si>
  <si>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</si>
  <si>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</si>
  <si>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</si>
  <si>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</si>
  <si>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</si>
  <si>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</si>
  <si>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</si>
  <si>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</si>
  <si>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</si>
  <si>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</si>
  <si>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</si>
  <si>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</si>
  <si>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</si>
  <si>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</si>
  <si>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</si>
  <si>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</si>
  <si>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</si>
  <si>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</si>
  <si>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</si>
  <si>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</si>
  <si>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</si>
  <si>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</si>
  <si>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</si>
  <si>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</si>
  <si>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</si>
  <si>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</si>
  <si>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</si>
  <si>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</si>
  <si>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</si>
  <si>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</si>
  <si>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</si>
  <si>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</si>
  <si>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</si>
  <si>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</si>
  <si>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</si>
  <si>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</si>
  <si>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</si>
  <si>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</si>
  <si>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</si>
  <si>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</si>
  <si>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</si>
  <si>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</si>
  <si>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</si>
  <si>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</si>
  <si>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</si>
  <si>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</si>
  <si>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</si>
  <si>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</si>
  <si>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</si>
  <si>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</si>
  <si>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</si>
  <si>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</si>
  <si>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</si>
  <si>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</si>
  <si>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</si>
  <si>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</si>
  <si>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</si>
  <si>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</si>
  <si>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</si>
  <si>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</si>
  <si>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</si>
  <si>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</si>
  <si>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</si>
  <si>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</si>
  <si>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</si>
  <si>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</si>
  <si>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</si>
  <si>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</si>
  <si>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</si>
  <si>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</si>
  <si>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</si>
  <si>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</si>
  <si>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</si>
  <si>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</si>
  <si>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</si>
  <si>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</si>
  <si>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</si>
  <si>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</si>
  <si>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</si>
  <si>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</si>
  <si>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</si>
  <si>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</si>
  <si>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</si>
  <si>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</si>
  <si>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</si>
  <si>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</si>
  <si>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</si>
  <si>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</si>
  <si>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</si>
  <si>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</si>
  <si>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</si>
  <si>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</si>
  <si>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</si>
  <si>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</si>
  <si>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</si>
  <si>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</si>
  <si>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</si>
  <si>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</si>
  <si>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</si>
  <si>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</si>
  <si>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</si>
  <si>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</si>
  <si>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</si>
  <si>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</si>
  <si>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</si>
  <si>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</si>
  <si>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</si>
  <si>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</si>
  <si>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</si>
  <si>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</si>
  <si>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</si>
  <si>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</si>
  <si>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</si>
  <si>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</si>
  <si>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</si>
  <si>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</si>
  <si>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</si>
  <si>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</si>
  <si>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</si>
  <si>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</si>
  <si>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</si>
  <si>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</si>
  <si>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</si>
  <si>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</si>
  <si>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</si>
  <si>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</si>
  <si>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</si>
  <si>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</si>
  <si>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</si>
  <si>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</si>
  <si>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</si>
  <si>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</si>
  <si>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</si>
  <si>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</si>
  <si>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</si>
  <si>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</si>
  <si>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</si>
  <si>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</si>
  <si>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</si>
  <si>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</si>
  <si>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</si>
  <si>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</si>
  <si>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</si>
  <si>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</si>
  <si>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</si>
  <si>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</si>
  <si>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</si>
  <si>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</si>
  <si>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</si>
  <si>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</si>
  <si>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</si>
  <si>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</si>
  <si>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</si>
  <si>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</si>
  <si>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</si>
  <si>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</si>
  <si>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</si>
  <si>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</si>
  <si>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</si>
  <si>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</si>
  <si>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</si>
  <si>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</si>
  <si>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</si>
  <si>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</si>
  <si>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</si>
  <si>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</si>
  <si>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</si>
  <si>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</si>
  <si>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</si>
  <si>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</si>
  <si>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</si>
  <si>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</si>
  <si>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</si>
  <si>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</si>
  <si>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</si>
  <si>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</si>
  <si>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</si>
  <si>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</si>
  <si>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</si>
  <si>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</si>
  <si>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</si>
  <si>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</si>
  <si>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</si>
  <si>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</si>
  <si>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</si>
  <si>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</si>
  <si>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</si>
  <si>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</si>
  <si>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</si>
  <si>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</si>
  <si>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</si>
  <si>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</si>
  <si>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</si>
  <si>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</si>
  <si>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</si>
  <si>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</si>
  <si>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</si>
  <si>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</si>
  <si>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</si>
  <si>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</si>
  <si>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</si>
  <si>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</si>
  <si>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</si>
  <si>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</si>
  <si>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</si>
  <si>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</si>
  <si>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</si>
  <si>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</si>
  <si>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</si>
  <si>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</si>
  <si>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</si>
  <si>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</si>
  <si>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</si>
  <si>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</si>
  <si>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</si>
  <si>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</si>
  <si>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</si>
  <si>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</si>
  <si>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</si>
  <si>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</si>
  <si>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</si>
  <si>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</si>
  <si>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</si>
  <si>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</si>
  <si>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</si>
  <si>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</si>
  <si>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</si>
  <si>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</si>
  <si>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</si>
  <si>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</si>
  <si>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</si>
  <si>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</si>
  <si>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</si>
  <si>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</si>
  <si>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</si>
  <si>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</si>
  <si>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</si>
  <si>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</si>
  <si>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</si>
  <si>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</si>
  <si>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</si>
  <si>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</si>
  <si>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</si>
  <si>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</si>
  <si>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</si>
  <si>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</si>
  <si>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</si>
  <si>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</si>
  <si>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</si>
  <si>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</si>
  <si>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</si>
  <si>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</si>
  <si>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</si>
  <si>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</si>
  <si>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</si>
  <si>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</si>
  <si>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</si>
  <si>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</si>
  <si>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</si>
  <si>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</si>
  <si>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</si>
  <si>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</si>
  <si>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</si>
  <si>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</si>
  <si>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</si>
  <si>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</si>
  <si>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</si>
  <si>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</si>
  <si>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</si>
  <si>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</si>
  <si>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</si>
  <si>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</si>
  <si>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</si>
  <si>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</si>
  <si>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</si>
  <si>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</si>
  <si>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</si>
  <si>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</si>
  <si>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</si>
  <si>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</si>
  <si>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</si>
  <si>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</si>
  <si>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</si>
  <si>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</si>
  <si>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</si>
  <si>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</si>
  <si>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</si>
  <si>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</si>
  <si>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</si>
  <si>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</si>
  <si>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</si>
  <si>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</si>
  <si>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</si>
  <si>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</si>
  <si>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</si>
  <si>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</si>
  <si>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</si>
  <si>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</si>
  <si>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</si>
  <si>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</si>
  <si>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</si>
  <si>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</si>
  <si>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</si>
  <si>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</si>
  <si>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</si>
  <si>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</si>
  <si>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</si>
  <si>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</si>
  <si>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</si>
  <si>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</si>
  <si>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</si>
  <si>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</si>
  <si>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</si>
  <si>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</si>
  <si>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</si>
  <si>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</si>
  <si>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</si>
  <si>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</si>
  <si>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</si>
  <si>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</si>
  <si>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</si>
  <si>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</si>
  <si>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</si>
  <si>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</si>
  <si>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</si>
  <si>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</si>
  <si>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</si>
  <si>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</si>
  <si>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</si>
  <si>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</si>
  <si>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</si>
  <si>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</si>
  <si>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</si>
  <si>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</si>
  <si>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</si>
  <si>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</si>
  <si>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</si>
  <si>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</si>
  <si>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</si>
  <si>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</si>
  <si>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</si>
  <si>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</si>
  <si>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</si>
  <si>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</si>
  <si>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</si>
  <si>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</si>
  <si>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</si>
  <si>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</si>
  <si>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</si>
  <si>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</si>
  <si>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</si>
  <si>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</si>
  <si>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</si>
  <si>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</si>
  <si>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</si>
  <si>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</si>
  <si>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</si>
  <si>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</si>
  <si>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</si>
  <si>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</si>
  <si>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</si>
  <si>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</si>
  <si>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</si>
  <si>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</si>
  <si>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</si>
  <si>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</si>
  <si>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</si>
  <si>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</si>
  <si>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</si>
  <si>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</si>
  <si>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</si>
  <si>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</si>
  <si>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</si>
  <si>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</si>
  <si>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</si>
  <si>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</si>
  <si>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</si>
  <si>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</si>
  <si>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</si>
  <si>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</si>
  <si>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</si>
  <si>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</si>
  <si>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</si>
  <si>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</si>
  <si>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</si>
  <si>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</si>
  <si>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</si>
  <si>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</si>
  <si>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</si>
  <si>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</si>
  <si>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</si>
  <si>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</si>
  <si>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</si>
  <si>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</si>
  <si>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</si>
  <si>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</si>
  <si>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</si>
  <si>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</si>
  <si>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</si>
  <si>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</si>
  <si>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</si>
  <si>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</si>
  <si>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</si>
  <si>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</si>
  <si>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</si>
  <si>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</si>
  <si>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</si>
  <si>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</si>
  <si>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</si>
  <si>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</si>
  <si>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</si>
  <si>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</si>
  <si>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</si>
  <si>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</si>
  <si>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</si>
  <si>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</si>
  <si>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</si>
  <si>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</si>
  <si>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</si>
  <si>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</si>
  <si>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</si>
  <si>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</si>
  <si>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</si>
  <si>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</si>
  <si>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</si>
  <si>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</si>
  <si>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</si>
  <si>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</si>
  <si>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</si>
  <si>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</si>
  <si>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</si>
  <si>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</si>
  <si>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</si>
  <si>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</si>
  <si>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</si>
  <si>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</si>
  <si>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</si>
  <si>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</si>
  <si>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</si>
  <si>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</si>
  <si>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</si>
  <si>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</si>
  <si>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</si>
  <si>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</si>
  <si>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</si>
  <si>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</si>
  <si>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</si>
  <si>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</si>
  <si>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</si>
  <si>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</si>
  <si>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</si>
  <si>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</si>
  <si>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</si>
  <si>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</si>
  <si>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</si>
  <si>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</si>
  <si>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</si>
  <si>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</si>
  <si>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</si>
  <si>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</si>
  <si>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</si>
  <si>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</si>
  <si>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</si>
  <si>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</si>
  <si>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</si>
  <si>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</si>
  <si>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</si>
  <si>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</si>
  <si>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</si>
  <si>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</si>
  <si>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</si>
  <si>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</si>
  <si>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</si>
  <si>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</si>
  <si>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</si>
  <si>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</si>
  <si>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</si>
  <si>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</si>
  <si>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</si>
  <si>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</si>
  <si>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</si>
  <si>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</si>
  <si>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</si>
  <si>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</si>
  <si>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</si>
  <si>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</si>
  <si>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</si>
  <si>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</si>
  <si>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</si>
  <si>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</si>
  <si>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</si>
  <si>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</si>
  <si>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</si>
  <si>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</si>
  <si>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</si>
  <si>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</si>
  <si>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</si>
  <si>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</si>
  <si>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</si>
  <si>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</si>
  <si>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</si>
  <si>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</si>
  <si>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</si>
  <si>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</si>
  <si>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</si>
  <si>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</si>
  <si>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</si>
  <si>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</si>
  <si>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</si>
  <si>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</si>
  <si>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</si>
  <si>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</si>
  <si>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</si>
  <si>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</si>
  <si>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</si>
  <si>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</si>
  <si>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</si>
  <si>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</si>
  <si>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</si>
  <si>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</si>
  <si>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</si>
  <si>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</si>
  <si>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</si>
  <si>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</si>
  <si>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</si>
  <si>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</si>
  <si>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</si>
  <si>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</si>
  <si>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</si>
  <si>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</si>
  <si>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</si>
  <si>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</si>
  <si>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</si>
  <si>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</si>
  <si>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</si>
  <si>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</si>
  <si>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</si>
  <si>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</si>
  <si>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</si>
  <si>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</si>
  <si>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</si>
  <si>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</si>
  <si>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</si>
  <si>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</si>
  <si>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</si>
  <si>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</si>
  <si>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</si>
  <si>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</si>
  <si>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</si>
  <si>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</si>
  <si>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</si>
  <si>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</si>
  <si>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</si>
  <si>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</si>
  <si>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</si>
  <si>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</si>
  <si>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</si>
  <si>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</si>
  <si>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</si>
  <si>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</si>
  <si>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</si>
  <si>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</si>
  <si>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</si>
  <si>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</si>
  <si>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</si>
  <si>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</si>
  <si>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</si>
  <si>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</si>
  <si>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</si>
  <si>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</si>
  <si>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</si>
  <si>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</si>
  <si>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</si>
  <si>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</si>
  <si>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</si>
  <si>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</si>
  <si>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</si>
  <si>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</si>
  <si>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</si>
  <si>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</si>
  <si>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</si>
  <si>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</si>
  <si>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</si>
  <si>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</si>
  <si>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</si>
  <si>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</si>
  <si>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</si>
  <si>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</si>
  <si>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</si>
  <si>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</si>
  <si>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</si>
  <si>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</si>
  <si>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</si>
  <si>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</si>
  <si>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</si>
  <si>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</si>
  <si>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</si>
  <si>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</si>
  <si>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</si>
  <si>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</si>
  <si>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</si>
  <si>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</si>
  <si>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</si>
  <si>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</si>
  <si>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</si>
  <si>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</si>
  <si>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</si>
  <si>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</si>
  <si>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</si>
  <si>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</si>
  <si>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</si>
  <si>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</si>
  <si>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</si>
  <si>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</si>
  <si>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</si>
  <si>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</si>
  <si>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</si>
  <si>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</si>
  <si>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</si>
  <si>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</si>
  <si>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</si>
  <si>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</si>
  <si>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</si>
  <si>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</si>
  <si>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</si>
  <si>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</si>
  <si>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</si>
  <si>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</si>
  <si>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</si>
  <si>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</si>
  <si>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</si>
  <si>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</si>
  <si>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</si>
  <si>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</si>
  <si>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</si>
  <si>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</si>
  <si>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</si>
  <si>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</si>
  <si>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</si>
  <si>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</si>
  <si>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</si>
  <si>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</si>
  <si>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</si>
  <si>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</si>
  <si>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</si>
  <si>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</si>
  <si>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</si>
  <si>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</si>
  <si>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</si>
  <si>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</si>
  <si>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</si>
  <si>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</si>
  <si>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</si>
  <si>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</si>
  <si>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</si>
  <si>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</si>
  <si>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</si>
  <si>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</si>
  <si>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</si>
  <si>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</si>
  <si>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</si>
  <si>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</si>
  <si>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</si>
  <si>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</si>
  <si>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</si>
  <si>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</si>
  <si>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</si>
  <si>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</si>
  <si>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</si>
  <si>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</si>
  <si>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</si>
  <si>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</si>
  <si>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</si>
  <si>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</si>
  <si>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</si>
  <si>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</si>
  <si>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</si>
  <si>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</si>
  <si>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</si>
  <si>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</si>
  <si>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</si>
  <si>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</si>
  <si>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</si>
  <si>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</si>
  <si>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</si>
  <si>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</si>
  <si>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</si>
  <si>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</si>
  <si>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</si>
  <si>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</si>
  <si>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</si>
  <si>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</si>
  <si>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</si>
  <si>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</si>
  <si>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</si>
  <si>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</si>
  <si>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</si>
  <si>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</si>
  <si>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</si>
  <si>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</si>
  <si>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</si>
  <si>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</si>
  <si>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</si>
  <si>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</si>
  <si>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</si>
  <si>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</si>
  <si>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</si>
  <si>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</si>
  <si>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</si>
  <si>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</si>
  <si>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</si>
  <si>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</si>
  <si>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</si>
  <si>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</si>
  <si>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</si>
  <si>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</si>
  <si>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</si>
  <si>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</si>
  <si>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</si>
  <si>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</si>
  <si>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</si>
  <si>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</si>
  <si>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</si>
  <si>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</si>
  <si>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</si>
  <si>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</si>
  <si>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</si>
  <si>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</si>
  <si>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</si>
  <si>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</si>
  <si>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</si>
  <si>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</si>
  <si>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</si>
  <si>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</si>
  <si>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</si>
  <si>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</si>
  <si>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</si>
  <si>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</si>
  <si>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</si>
  <si>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</si>
  <si>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</si>
  <si>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</si>
  <si>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</si>
  <si>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</si>
  <si>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</si>
  <si>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</si>
  <si>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</si>
  <si>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</si>
  <si>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</si>
  <si>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</si>
  <si>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</si>
  <si>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</si>
  <si>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</si>
  <si>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</si>
  <si>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</si>
  <si>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</si>
  <si>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</si>
  <si>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</si>
  <si>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</si>
  <si>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</si>
  <si>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</si>
  <si>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</si>
  <si>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</si>
  <si>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</si>
  <si>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</si>
  <si>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</si>
  <si>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</si>
  <si>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</si>
  <si>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</si>
  <si>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</si>
  <si>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</si>
  <si>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</si>
  <si>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</si>
  <si>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</si>
  <si>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</si>
  <si>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</si>
  <si>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</si>
  <si>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</si>
  <si>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</si>
  <si>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</si>
  <si>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</si>
  <si>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</si>
  <si>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</si>
  <si>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</si>
  <si>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</si>
  <si>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</si>
  <si>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</si>
  <si>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</si>
  <si>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</si>
  <si>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</si>
  <si>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</si>
  <si>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</si>
  <si>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</si>
  <si>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</si>
  <si>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</si>
  <si>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</si>
  <si>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</si>
  <si>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</si>
  <si>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</si>
  <si>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</si>
  <si>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</si>
  <si>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</si>
  <si>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</si>
  <si>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</si>
  <si>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</si>
  <si>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</si>
  <si>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</si>
  <si>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</si>
  <si>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</si>
  <si>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</si>
  <si>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</si>
  <si>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</si>
  <si>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</si>
  <si>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</si>
  <si>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</si>
  <si>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</si>
  <si>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</si>
  <si>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</si>
  <si>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</si>
  <si>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</si>
  <si>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</si>
  <si>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</si>
  <si>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</si>
  <si>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</si>
  <si>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</si>
  <si>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</si>
  <si>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</si>
  <si>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</si>
  <si>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</si>
  <si>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</si>
  <si>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</si>
  <si>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</si>
  <si>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</si>
  <si>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</si>
  <si>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</si>
  <si>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</si>
  <si>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</si>
  <si>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</si>
  <si>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</si>
  <si>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</si>
  <si>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</si>
  <si>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</si>
  <si>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</si>
  <si>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</si>
  <si>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</si>
  <si>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</si>
  <si>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</si>
  <si>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</si>
  <si>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</si>
  <si>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</si>
  <si>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</si>
  <si>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</si>
  <si>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</si>
  <si>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</si>
  <si>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</si>
  <si>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</si>
  <si>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</si>
  <si>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</si>
  <si>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</si>
  <si>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</si>
  <si>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</si>
  <si>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</si>
  <si>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</si>
  <si>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</si>
  <si>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</si>
  <si>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</si>
  <si>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</si>
  <si>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</si>
  <si>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</si>
  <si>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</si>
  <si>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</si>
  <si>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</si>
  <si>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</si>
  <si>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</si>
  <si>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</si>
  <si>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</si>
  <si>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</si>
  <si>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</si>
  <si>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</si>
  <si>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</si>
  <si>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</si>
  <si>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</si>
  <si>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</si>
  <si>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</si>
  <si>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</si>
  <si>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</si>
  <si>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</si>
  <si>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</si>
  <si>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</si>
  <si>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</si>
  <si>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</si>
  <si>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</si>
  <si>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</si>
  <si>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</si>
  <si>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</si>
  <si>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</si>
  <si>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</si>
  <si>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</si>
  <si>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</si>
  <si>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</si>
  <si>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</si>
  <si>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</si>
  <si>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</si>
  <si>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</si>
  <si>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</si>
  <si>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</si>
  <si>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</si>
  <si>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</si>
  <si>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</si>
  <si>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</si>
  <si>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</si>
  <si>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</si>
  <si>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</si>
  <si>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</si>
  <si>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</si>
  <si>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</si>
  <si>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</si>
  <si>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</si>
  <si>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</si>
  <si>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</si>
  <si>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</si>
  <si>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</si>
  <si>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</si>
  <si>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</si>
  <si>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</si>
  <si>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</si>
  <si>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</si>
  <si>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</si>
  <si>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</si>
  <si>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</si>
  <si>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</si>
  <si>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</si>
  <si>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</si>
  <si>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</si>
  <si>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</si>
  <si>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</si>
  <si>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</si>
  <si>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</si>
  <si>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</si>
  <si>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</si>
  <si>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</si>
  <si>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</si>
  <si>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</si>
  <si>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</si>
  <si>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</si>
  <si>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</si>
  <si>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</si>
  <si>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</si>
  <si>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</si>
  <si>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</si>
  <si>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</si>
  <si>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</si>
  <si>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</si>
  <si>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</si>
  <si>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</si>
  <si>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</si>
  <si>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</si>
  <si>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</si>
  <si>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</si>
  <si>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</si>
  <si>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</si>
  <si>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</si>
  <si>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</si>
  <si>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</si>
  <si>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</si>
  <si>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</si>
  <si>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</si>
  <si>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</si>
  <si>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</si>
  <si>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</si>
  <si>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</si>
  <si>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</si>
  <si>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</si>
  <si>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</si>
  <si>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</si>
  <si>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</si>
  <si>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</si>
  <si>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</si>
  <si>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</si>
  <si>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</si>
  <si>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</si>
  <si>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</si>
  <si>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</si>
  <si>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</si>
  <si>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</si>
  <si>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</si>
  <si>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</si>
  <si>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</si>
  <si>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</si>
  <si>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</si>
  <si>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</si>
  <si>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</si>
  <si>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</si>
  <si>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</si>
  <si>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</si>
  <si>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</si>
  <si>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</si>
  <si>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</si>
  <si>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</si>
  <si>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</si>
  <si>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</si>
  <si>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</si>
  <si>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</si>
  <si>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</si>
  <si>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</si>
  <si>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</si>
  <si>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</si>
  <si>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</si>
  <si>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</si>
  <si>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</si>
  <si>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</si>
  <si>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</si>
  <si>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</si>
  <si>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</si>
  <si>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</si>
  <si>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</si>
  <si>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</si>
  <si>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</si>
  <si>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</si>
  <si>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</si>
  <si>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</si>
  <si>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</si>
  <si>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</si>
  <si>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</si>
  <si>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</si>
  <si>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</si>
  <si>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</si>
  <si>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</si>
  <si>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</si>
  <si>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</si>
  <si>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</si>
  <si>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</si>
  <si>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</si>
  <si>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</si>
  <si>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</si>
  <si>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</si>
  <si>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</si>
  <si>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</si>
  <si>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</si>
  <si>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</si>
  <si>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</si>
  <si>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</si>
  <si>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</si>
  <si>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</si>
  <si>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</si>
  <si>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</si>
  <si>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</si>
  <si>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</si>
  <si>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</si>
  <si>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</si>
  <si>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</si>
  <si>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</si>
  <si>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</si>
  <si>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</si>
  <si>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</si>
  <si>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</si>
  <si>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</si>
  <si>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</si>
  <si>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</si>
  <si>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</si>
  <si>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</si>
  <si>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</si>
  <si>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</si>
  <si>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</si>
  <si>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</si>
  <si>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</si>
  <si>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</si>
  <si>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</si>
  <si>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</si>
  <si>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</si>
  <si>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</si>
  <si>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</si>
  <si>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</si>
  <si>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</si>
  <si>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</si>
  <si>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</si>
  <si>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</si>
  <si>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</si>
  <si>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</si>
  <si>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</si>
  <si>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</si>
  <si>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</si>
  <si>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</si>
  <si>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</si>
  <si>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</si>
  <si>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</si>
  <si>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</si>
  <si>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</si>
  <si>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</si>
  <si>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</si>
  <si>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</si>
  <si>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</si>
  <si>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</si>
  <si>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</si>
  <si>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</si>
  <si>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</si>
  <si>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</si>
  <si>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</si>
  <si>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</si>
  <si>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</si>
  <si>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</si>
  <si>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</si>
  <si>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</si>
  <si>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</si>
  <si>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</si>
  <si>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</si>
  <si>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</si>
  <si>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</si>
  <si>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</si>
  <si>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</si>
  <si>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</si>
  <si>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</si>
  <si>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</si>
  <si>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</si>
  <si>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</si>
  <si>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</si>
  <si>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</si>
  <si>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</si>
  <si>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</si>
  <si>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</si>
  <si>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</si>
  <si>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</si>
  <si>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</si>
  <si>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</si>
  <si>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</si>
  <si>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</si>
  <si>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</si>
  <si>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</si>
  <si>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</si>
  <si>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</si>
  <si>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</si>
  <si>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</si>
  <si>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</si>
  <si>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</si>
  <si>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</si>
  <si>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</si>
  <si>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</si>
  <si>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</si>
  <si>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</si>
  <si>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</si>
  <si>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</si>
  <si>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</si>
  <si>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</si>
  <si>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</si>
  <si>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</si>
  <si>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</si>
  <si>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</si>
  <si>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</si>
  <si>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</si>
  <si>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</si>
  <si>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</si>
  <si>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</si>
  <si>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</si>
  <si>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</si>
  <si>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</si>
  <si>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</si>
  <si>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</si>
  <si>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</si>
  <si>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</si>
  <si>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</si>
  <si>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</si>
  <si>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</si>
  <si>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</si>
  <si>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</si>
  <si>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</si>
  <si>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</si>
  <si>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</si>
  <si>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</si>
  <si>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</si>
  <si>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</si>
  <si>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</si>
  <si>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</si>
  <si>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</si>
  <si>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</si>
  <si>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</si>
  <si>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</si>
  <si>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</si>
  <si>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</si>
  <si>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</si>
  <si>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</si>
  <si>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</si>
  <si>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</si>
  <si>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</si>
  <si>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</si>
  <si>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</si>
  <si>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</si>
  <si>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</si>
  <si>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</si>
  <si>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</si>
  <si>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</si>
  <si>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</si>
  <si>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</si>
  <si>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</si>
  <si>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</si>
  <si>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</si>
  <si>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</si>
  <si>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</si>
  <si>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</si>
  <si>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</si>
  <si>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</si>
  <si>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</si>
  <si>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</si>
  <si>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</si>
  <si>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</si>
  <si>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</si>
  <si>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</si>
  <si>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</si>
  <si>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</si>
  <si>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</si>
  <si>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</si>
  <si>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</si>
  <si>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</si>
  <si>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</si>
  <si>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</si>
  <si>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</si>
  <si>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</si>
  <si>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</si>
  <si>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</si>
  <si>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</si>
  <si>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</si>
  <si>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</si>
  <si>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</si>
  <si>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</si>
  <si>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</si>
  <si>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</si>
  <si>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</si>
  <si>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</si>
  <si>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</si>
  <si>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</si>
  <si>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</si>
  <si>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</si>
  <si>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</si>
  <si>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</si>
  <si>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</si>
  <si>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</si>
  <si>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</si>
  <si>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</si>
  <si>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</si>
  <si>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</si>
  <si>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</si>
  <si>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</si>
  <si>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</si>
  <si>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</si>
  <si>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</si>
  <si>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</si>
  <si>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</si>
  <si>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</si>
  <si>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</si>
  <si>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</si>
  <si>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</si>
  <si>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</si>
  <si>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</si>
  <si>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</si>
  <si>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</si>
  <si>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</si>
  <si>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</si>
  <si>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</si>
  <si>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</si>
  <si>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</si>
  <si>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</si>
  <si>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</si>
  <si>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</si>
  <si>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</si>
  <si>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</si>
  <si>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</si>
  <si>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</si>
  <si>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</si>
  <si>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</si>
  <si>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</si>
  <si>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</si>
  <si>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</si>
  <si>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</si>
  <si>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</si>
  <si>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</si>
  <si>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</si>
  <si>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</si>
  <si>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</si>
  <si>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</si>
  <si>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</si>
  <si>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</si>
  <si>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</si>
  <si>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</si>
  <si>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</si>
  <si>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</si>
  <si>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</si>
  <si>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</si>
  <si>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</si>
  <si>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</si>
  <si>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</si>
  <si>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</si>
  <si>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</si>
  <si>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</si>
  <si>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</si>
  <si>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</si>
  <si>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</si>
  <si>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</si>
  <si>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</si>
  <si>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</si>
  <si>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</si>
  <si>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</si>
  <si>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</si>
  <si>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</si>
  <si>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</si>
  <si>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</si>
  <si>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</si>
  <si>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</si>
  <si>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</si>
  <si>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</si>
  <si>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</si>
  <si>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</si>
  <si>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</si>
  <si>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</si>
  <si>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</si>
  <si>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</si>
  <si>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</si>
  <si>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</si>
  <si>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</si>
  <si>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</si>
  <si>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</si>
  <si>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</si>
  <si>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</si>
  <si>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</si>
  <si>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</si>
  <si>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</si>
  <si>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</si>
  <si>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</si>
  <si>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</si>
  <si>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</si>
  <si>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</si>
  <si>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</si>
  <si>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</si>
  <si>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</si>
  <si>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</si>
  <si>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</si>
  <si>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</si>
  <si>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</si>
  <si>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</si>
  <si>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</si>
  <si>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</si>
  <si>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</si>
  <si>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</si>
  <si>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</si>
  <si>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</si>
  <si>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</si>
  <si>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</si>
  <si>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</si>
  <si>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</si>
  <si>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</si>
  <si>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</si>
  <si>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</si>
  <si>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</si>
  <si>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</si>
  <si>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</si>
  <si>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</si>
  <si>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</si>
  <si>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</si>
  <si>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</si>
  <si>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</si>
  <si>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</si>
  <si>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</si>
  <si>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</si>
  <si>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</si>
  <si>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</si>
  <si>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</si>
  <si>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</si>
  <si>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</si>
  <si>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</si>
  <si>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</si>
  <si>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</si>
  <si>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</si>
  <si>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</si>
  <si>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</si>
  <si>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</si>
  <si>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</si>
  <si>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</si>
  <si>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</si>
  <si>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</si>
  <si>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</si>
  <si>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</si>
  <si>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</si>
  <si>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</si>
  <si>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</si>
  <si>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</si>
  <si>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</si>
  <si>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</si>
  <si>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</si>
  <si>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</si>
  <si>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</si>
  <si>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</si>
  <si>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</si>
  <si>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</si>
  <si>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</si>
  <si>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</si>
  <si>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</si>
  <si>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</si>
  <si>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</si>
  <si>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</si>
  <si>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</si>
  <si>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</si>
  <si>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</si>
  <si>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</si>
  <si>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</si>
  <si>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</si>
  <si>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</si>
  <si>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</si>
  <si>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</si>
  <si>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</si>
  <si>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</si>
  <si>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</si>
  <si>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</si>
  <si>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</si>
  <si>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</si>
  <si>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</si>
  <si>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</si>
  <si>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</si>
  <si>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</si>
  <si>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</si>
  <si>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</si>
  <si>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</si>
  <si>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</si>
  <si>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</si>
  <si>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</si>
  <si>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</si>
  <si>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</si>
  <si>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</si>
  <si>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</si>
  <si>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</si>
  <si>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</si>
  <si>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</si>
  <si>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</si>
  <si>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</si>
  <si>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</si>
  <si>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</si>
  <si>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</si>
  <si>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</si>
  <si>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</si>
  <si>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</si>
  <si>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</si>
  <si>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</si>
  <si>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</si>
  <si>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</si>
  <si>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</si>
  <si>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</si>
  <si>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</si>
  <si>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</si>
  <si>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</si>
  <si>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</si>
  <si>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</si>
  <si>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</si>
  <si>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</si>
  <si>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</si>
  <si>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</si>
  <si>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</si>
  <si>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</si>
  <si>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</si>
  <si>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</si>
  <si>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</si>
  <si>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</si>
  <si>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</si>
  <si>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</si>
  <si>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</si>
  <si>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</si>
  <si>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</si>
  <si>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</si>
  <si>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</si>
  <si>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</si>
  <si>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</si>
  <si>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</si>
  <si>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</si>
  <si>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</si>
  <si>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</si>
  <si>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</si>
  <si>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</si>
  <si>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</si>
  <si>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</si>
  <si>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</si>
  <si>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</si>
  <si>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</si>
  <si>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</si>
  <si>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</si>
  <si>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</si>
  <si>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</si>
  <si>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</si>
  <si>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</si>
  <si>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</si>
  <si>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</si>
  <si>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</si>
  <si>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</si>
  <si>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</si>
  <si>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</si>
  <si>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</si>
  <si>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</si>
  <si>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</si>
  <si>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</si>
  <si>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</si>
  <si>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</si>
  <si>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</si>
  <si>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</si>
  <si>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</si>
  <si>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</si>
  <si>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</si>
  <si>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</si>
  <si>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</si>
  <si>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</si>
  <si>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</si>
  <si>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</si>
  <si>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</si>
  <si>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</si>
  <si>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</si>
  <si>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</si>
  <si>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</si>
  <si>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</si>
  <si>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</si>
  <si>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</si>
  <si>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</si>
  <si>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</si>
  <si>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</si>
  <si>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</si>
  <si>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</si>
  <si>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</si>
  <si>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</si>
  <si>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</si>
  <si>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</si>
  <si>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</si>
  <si>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</si>
  <si>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</si>
  <si>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</si>
  <si>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</si>
  <si>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</si>
  <si>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</si>
  <si>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</si>
  <si>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</si>
  <si>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</si>
  <si>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</si>
  <si>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</si>
  <si>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</si>
  <si>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</si>
  <si>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</si>
  <si>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</si>
  <si>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</si>
  <si>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</si>
  <si>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</si>
  <si>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</si>
  <si>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</si>
  <si>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</si>
  <si>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</si>
  <si>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</si>
  <si>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</si>
  <si>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</si>
  <si>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</si>
  <si>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</si>
  <si>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</si>
  <si>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</si>
  <si>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</si>
  <si>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</si>
  <si>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</si>
  <si>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</si>
  <si>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</si>
  <si>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</si>
  <si>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</si>
  <si>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</si>
  <si>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</si>
  <si>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</si>
  <si>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</si>
  <si>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</si>
  <si>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</si>
  <si>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</si>
  <si>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</si>
  <si>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</si>
  <si>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</si>
  <si>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</si>
  <si>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</si>
  <si>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</si>
  <si>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</si>
  <si>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</si>
  <si>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</si>
  <si>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</si>
  <si>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</si>
  <si>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</si>
  <si>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</si>
  <si>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</si>
  <si>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</si>
  <si>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</si>
  <si>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</si>
  <si>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</si>
  <si>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</si>
  <si>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</si>
  <si>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</si>
  <si>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</si>
  <si>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</si>
  <si>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</si>
  <si>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</si>
  <si>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</si>
  <si>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</si>
  <si>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</si>
  <si>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</si>
  <si>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</si>
  <si>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</si>
  <si>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</si>
  <si>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</si>
  <si>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</si>
  <si>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</si>
  <si>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</si>
  <si>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</si>
  <si>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</si>
  <si>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</si>
  <si>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</si>
  <si>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</si>
  <si>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</si>
  <si>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</si>
  <si>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</si>
  <si>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</si>
  <si>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</si>
  <si>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</si>
  <si>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</si>
  <si>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</si>
  <si>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</si>
  <si>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</si>
  <si>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</si>
  <si>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</si>
  <si>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</si>
  <si>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</si>
  <si>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</si>
  <si>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</si>
  <si>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</si>
  <si>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</si>
  <si>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</si>
  <si>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</si>
  <si>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</si>
  <si>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</si>
  <si>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</si>
  <si>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</si>
  <si>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</si>
  <si>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</si>
  <si>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</si>
  <si>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</si>
  <si>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</si>
  <si>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</si>
  <si>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</si>
  <si>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</si>
  <si>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</si>
  <si>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</si>
  <si>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</si>
  <si>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</si>
  <si>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</si>
  <si>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</si>
  <si>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</si>
  <si>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</si>
  <si>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</si>
  <si>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</si>
  <si>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</si>
  <si>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</si>
  <si>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</si>
  <si>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</si>
  <si>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</si>
  <si>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</si>
  <si>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</si>
  <si>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</si>
  <si>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</si>
  <si>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</si>
  <si>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</si>
  <si>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</si>
  <si>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</si>
  <si>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</si>
  <si>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</si>
  <si>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</si>
  <si>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</si>
  <si>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</si>
  <si>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</si>
  <si>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</si>
  <si>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</si>
  <si>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</si>
  <si>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</si>
  <si>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</si>
  <si>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</si>
  <si>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</si>
  <si>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</si>
  <si>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</si>
  <si>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</si>
  <si>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</si>
  <si>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</si>
  <si>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</si>
  <si>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</si>
  <si>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</si>
  <si>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</si>
  <si>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</si>
  <si>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</si>
  <si>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</si>
  <si>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</si>
  <si>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</si>
  <si>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</si>
  <si>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</si>
  <si>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</si>
  <si>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</si>
  <si>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</si>
  <si>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</si>
  <si>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</si>
  <si>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</si>
  <si>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</si>
  <si>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</si>
  <si>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</si>
  <si>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</si>
  <si>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</si>
  <si>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</si>
  <si>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</si>
  <si>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</si>
  <si>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</si>
  <si>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</si>
  <si>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</si>
  <si>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</si>
  <si>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</si>
  <si>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</si>
  <si>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</si>
  <si>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</si>
  <si>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</si>
  <si>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</si>
  <si>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</si>
  <si>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</si>
  <si>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</si>
  <si>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</si>
  <si>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</si>
  <si>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</si>
  <si>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</si>
  <si>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</si>
  <si>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</si>
  <si>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</si>
  <si>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</si>
  <si>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</si>
  <si>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</si>
  <si>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</si>
  <si>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</si>
  <si>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</si>
  <si>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</si>
  <si>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</si>
  <si>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</si>
  <si>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</si>
  <si>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</si>
  <si>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</si>
  <si>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</si>
  <si>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</si>
  <si>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</si>
  <si>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</si>
  <si>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</si>
  <si>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</si>
  <si>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</si>
  <si>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</si>
  <si>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</si>
  <si>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</si>
  <si>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</si>
  <si>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</si>
  <si>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</si>
  <si>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</si>
  <si>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</si>
  <si>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</si>
  <si>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</si>
  <si>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</si>
  <si>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</si>
  <si>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</si>
  <si>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</si>
  <si>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</si>
  <si>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</si>
  <si>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</si>
  <si>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</si>
  <si>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</si>
  <si>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</si>
  <si>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</si>
  <si>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</si>
  <si>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</si>
  <si>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</si>
  <si>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</si>
  <si>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</si>
  <si>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</si>
  <si>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</si>
  <si>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</si>
  <si>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</si>
  <si>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</si>
  <si>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</si>
  <si>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</si>
  <si>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</si>
  <si>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</si>
  <si>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</si>
  <si>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</si>
  <si>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</si>
  <si>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</si>
  <si>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</si>
  <si>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</si>
  <si>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</si>
  <si>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</si>
  <si>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</si>
  <si>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</si>
  <si>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</si>
  <si>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</si>
  <si>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</si>
  <si>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</si>
  <si>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</si>
  <si>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</si>
  <si>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</si>
  <si>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</si>
  <si>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</si>
  <si>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</si>
  <si>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</si>
  <si>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</si>
  <si>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</si>
  <si>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</si>
  <si>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</si>
  <si>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</si>
  <si>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</si>
  <si>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</si>
  <si>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</si>
  <si>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</si>
  <si>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</si>
  <si>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</si>
  <si>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</si>
  <si>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</si>
  <si>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</si>
  <si>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</si>
  <si>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</si>
  <si>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</si>
  <si>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</si>
  <si>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</si>
  <si>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</si>
  <si>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</si>
  <si>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</si>
  <si>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</si>
  <si>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</si>
  <si>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</si>
  <si>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</si>
  <si>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</si>
  <si>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</si>
  <si>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</si>
  <si>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</si>
  <si>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</si>
  <si>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</si>
  <si>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</si>
  <si>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</si>
  <si>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</si>
  <si>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</si>
  <si>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</si>
  <si>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</si>
  <si>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</si>
  <si>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</si>
  <si>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</si>
  <si>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</si>
  <si>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</si>
  <si>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</si>
  <si>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</si>
  <si>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</si>
  <si>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</si>
  <si>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</si>
  <si>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</si>
  <si>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</si>
  <si>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</si>
  <si>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</si>
  <si>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</si>
  <si>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</si>
  <si>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</si>
  <si>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</si>
  <si>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</si>
  <si>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</si>
  <si>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</si>
  <si>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</si>
  <si>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</si>
  <si>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</si>
  <si>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</si>
  <si>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</si>
  <si>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</si>
  <si>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</si>
  <si>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</si>
  <si>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</si>
  <si>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</si>
  <si>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</si>
  <si>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</si>
  <si>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</si>
  <si>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</si>
  <si>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</si>
  <si>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</si>
  <si>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</si>
  <si>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</si>
  <si>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</si>
  <si>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</si>
  <si>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</si>
  <si>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</si>
  <si>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</si>
  <si>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</si>
  <si>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</si>
  <si>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</si>
  <si>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</si>
  <si>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</si>
  <si>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</si>
  <si>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</si>
  <si>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</si>
  <si>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</si>
  <si>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</si>
  <si>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</si>
  <si>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</si>
  <si>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</si>
  <si>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</si>
  <si>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</si>
  <si>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</si>
  <si>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</si>
  <si>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</si>
  <si>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</si>
  <si>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</si>
  <si>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</si>
  <si>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</si>
  <si>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</si>
  <si>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</si>
  <si>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</si>
  <si>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</si>
  <si>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</si>
  <si>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</si>
  <si>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</si>
  <si>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</si>
  <si>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</si>
  <si>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</si>
  <si>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</si>
  <si>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</si>
  <si>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</si>
  <si>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</si>
  <si>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</si>
  <si>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</si>
  <si>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</si>
  <si>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</si>
  <si>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</si>
  <si>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</si>
  <si>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</si>
  <si>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</si>
  <si>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</si>
  <si>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</si>
  <si>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</si>
  <si>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</si>
  <si>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</si>
  <si>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</si>
  <si>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</si>
  <si>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</si>
  <si>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</si>
  <si>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</si>
  <si>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</si>
  <si>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</si>
  <si>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</si>
  <si>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</si>
  <si>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</si>
  <si>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</si>
  <si>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</si>
  <si>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</si>
  <si>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</si>
  <si>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</si>
  <si>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</si>
  <si>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</si>
  <si>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</si>
  <si>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</si>
  <si>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</si>
  <si>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</si>
  <si>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</si>
  <si>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</si>
  <si>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</si>
  <si>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</si>
  <si>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</si>
  <si>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</si>
  <si>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</si>
  <si>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</si>
  <si>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</si>
  <si>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</si>
  <si>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</si>
  <si>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</si>
  <si>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</si>
  <si>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</si>
  <si>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</si>
  <si>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</si>
  <si>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</si>
  <si>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</si>
  <si>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</si>
  <si>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</si>
  <si>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</si>
  <si>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</si>
  <si>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</si>
  <si>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</si>
  <si>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</si>
  <si>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</si>
  <si>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</si>
  <si>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</si>
  <si>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</si>
  <si>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</si>
  <si>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</si>
  <si>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</si>
  <si>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</si>
  <si>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</si>
  <si>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</si>
  <si>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</si>
  <si>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</si>
  <si>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</si>
  <si>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</si>
  <si>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</si>
  <si>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</si>
  <si>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</si>
  <si>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</si>
  <si>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</si>
  <si>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</si>
  <si>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</si>
  <si>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</si>
  <si>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</si>
  <si>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</si>
  <si>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</si>
  <si>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</si>
  <si>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</si>
  <si>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</si>
  <si>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</si>
  <si>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</si>
  <si>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</si>
  <si>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</si>
  <si>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</si>
  <si>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</si>
  <si>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</si>
  <si>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</si>
  <si>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</si>
  <si>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</si>
  <si>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</si>
  <si>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</si>
  <si>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</si>
  <si>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</si>
  <si>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</si>
  <si>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</si>
  <si>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</si>
  <si>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</si>
  <si>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</si>
  <si>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</si>
  <si>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</si>
  <si>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</si>
  <si>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</si>
  <si>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</si>
  <si>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</si>
  <si>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</si>
  <si>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</si>
  <si>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</si>
  <si>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</si>
  <si>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</si>
  <si>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</si>
  <si>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</si>
  <si>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</si>
  <si>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</si>
  <si>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</si>
  <si>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</si>
  <si>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</si>
  <si>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</si>
  <si>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</si>
  <si>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</si>
  <si>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</si>
  <si>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</si>
  <si>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</si>
  <si>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</si>
  <si>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</si>
  <si>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</si>
  <si>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</si>
  <si>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</si>
  <si>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</si>
  <si>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</si>
  <si>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</si>
  <si>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</si>
  <si>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</si>
  <si>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</si>
  <si>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</si>
  <si>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</si>
  <si>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</si>
  <si>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</si>
  <si>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</si>
  <si>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</si>
  <si>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</si>
  <si>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</si>
  <si>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</si>
  <si>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</si>
  <si>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</si>
  <si>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</si>
  <si>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</si>
  <si>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</si>
  <si>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</si>
  <si>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</si>
  <si>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</si>
  <si>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</si>
  <si>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</si>
  <si>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</si>
  <si>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</si>
  <si>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</si>
  <si>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</si>
  <si>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</si>
  <si>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</si>
  <si>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</si>
  <si>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</si>
  <si>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</si>
  <si>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</si>
  <si>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</si>
  <si>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</si>
  <si>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</si>
  <si>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</si>
  <si>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</si>
  <si>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</si>
  <si>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</si>
  <si>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</si>
  <si>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</si>
  <si>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</si>
  <si>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</si>
  <si>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</si>
  <si>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</si>
  <si>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</si>
  <si>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</si>
  <si>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</si>
  <si>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</si>
  <si>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</si>
  <si>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</si>
  <si>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</si>
  <si>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</si>
  <si>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</si>
  <si>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</si>
  <si>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</si>
  <si>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</si>
  <si>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</si>
  <si>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</si>
  <si>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</si>
  <si>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</si>
  <si>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</si>
  <si>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</si>
  <si>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</si>
  <si>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</si>
  <si>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</si>
  <si>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</si>
  <si>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</si>
  <si>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</si>
  <si>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</si>
  <si>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</si>
  <si>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</si>
  <si>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</si>
  <si>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</si>
  <si>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</si>
  <si>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</si>
  <si>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</si>
  <si>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</si>
  <si>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</si>
  <si>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</si>
  <si>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</si>
  <si>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</si>
  <si>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</si>
  <si>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</si>
  <si>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</si>
  <si>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</si>
  <si>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</si>
  <si>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</si>
  <si>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</si>
  <si>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</si>
  <si>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</si>
  <si>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</si>
  <si>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</si>
  <si>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</si>
  <si>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</si>
  <si>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</si>
  <si>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</si>
  <si>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</si>
  <si>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</si>
  <si>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</si>
  <si>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</si>
  <si>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</si>
  <si>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</si>
  <si>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</si>
  <si>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</si>
  <si>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</si>
  <si>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</si>
  <si>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</si>
  <si>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</si>
  <si>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</si>
  <si>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</si>
  <si>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</si>
  <si>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</si>
  <si>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</si>
  <si>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</si>
  <si>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</si>
  <si>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</si>
  <si>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</si>
  <si>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</si>
  <si>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</si>
  <si>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</si>
  <si>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</si>
  <si>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</si>
  <si>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</si>
  <si>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</si>
  <si>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</si>
  <si>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</si>
  <si>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</si>
  <si>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</si>
  <si>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</si>
  <si>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</si>
  <si>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</si>
  <si>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</si>
  <si>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</si>
  <si>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</si>
  <si>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</si>
  <si>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</si>
  <si>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</si>
  <si>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</si>
  <si>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</si>
  <si>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</si>
  <si>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</si>
  <si>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</si>
  <si>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</si>
  <si>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</si>
  <si>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</si>
  <si>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</si>
  <si>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</si>
  <si>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</si>
  <si>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</si>
  <si>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</si>
  <si>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</si>
  <si>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</si>
  <si>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</si>
  <si>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</si>
  <si>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</si>
  <si>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</si>
  <si>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</si>
  <si>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</si>
  <si>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</si>
  <si>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</si>
  <si>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</si>
  <si>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</si>
  <si>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</si>
  <si>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</si>
  <si>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</si>
  <si>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</si>
  <si>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</si>
  <si>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</si>
  <si>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</si>
  <si>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</si>
  <si>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</si>
  <si>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</si>
  <si>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</si>
  <si>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</si>
  <si>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</si>
  <si>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</si>
  <si>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</si>
  <si>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</si>
  <si>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</si>
  <si>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</si>
  <si>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</si>
  <si>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</si>
  <si>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</si>
  <si>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</si>
  <si>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</si>
  <si>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</si>
  <si>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</si>
  <si>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</si>
  <si>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</si>
  <si>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</si>
  <si>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</si>
  <si>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</si>
  <si>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</si>
  <si>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</si>
  <si>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</si>
  <si>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</si>
  <si>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</si>
  <si>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</si>
  <si>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</si>
  <si>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</si>
  <si>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</si>
  <si>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</si>
  <si>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</si>
  <si>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</si>
  <si>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</si>
  <si>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</si>
  <si>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</si>
  <si>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</si>
  <si>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</si>
  <si>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</si>
  <si>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</si>
  <si>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</si>
  <si>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</si>
  <si>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</si>
  <si>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</si>
  <si>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</si>
  <si>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</si>
  <si>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</si>
  <si>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</si>
  <si>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</si>
  <si>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</si>
  <si>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</si>
  <si>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</si>
  <si>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</si>
  <si>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</si>
  <si>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</si>
  <si>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</si>
  <si>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</si>
  <si>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</si>
  <si>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</si>
  <si>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</si>
  <si>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</si>
  <si>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</si>
  <si>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</si>
  <si>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</si>
  <si>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</si>
  <si>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</si>
  <si>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</si>
  <si>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</si>
  <si>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</si>
  <si>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</si>
  <si>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</si>
  <si>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</si>
  <si>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</si>
  <si>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</si>
  <si>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</si>
  <si>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</si>
  <si>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</si>
  <si>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</si>
  <si>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</si>
  <si>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</si>
  <si>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</si>
  <si>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</si>
  <si>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</si>
  <si>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</si>
  <si>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</si>
  <si>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</si>
  <si>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</si>
  <si>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</si>
  <si>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</si>
  <si>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</si>
  <si>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</si>
  <si>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</si>
  <si>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</si>
  <si>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</si>
  <si>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</si>
  <si>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</si>
  <si>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</si>
  <si>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</si>
  <si>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</si>
  <si>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</si>
  <si>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</si>
  <si>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</si>
  <si>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</si>
  <si>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</si>
  <si>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</si>
  <si>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</si>
  <si>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</si>
  <si>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</si>
  <si>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</si>
  <si>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</si>
  <si>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</si>
  <si>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</si>
  <si>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</si>
  <si>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</si>
  <si>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</si>
  <si>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</si>
  <si>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</si>
  <si>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</si>
  <si>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</si>
  <si>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</si>
  <si>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</si>
  <si>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</si>
  <si>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</si>
  <si>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</si>
  <si>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</si>
  <si>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</si>
  <si>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</si>
  <si>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</si>
  <si>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</si>
  <si>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</si>
  <si>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</si>
  <si>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</si>
  <si>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</si>
  <si>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</si>
  <si>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</si>
  <si>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</si>
  <si>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</si>
  <si>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</si>
  <si>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</si>
  <si>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</si>
  <si>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</si>
  <si>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</si>
  <si>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</si>
  <si>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</si>
  <si>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</si>
  <si>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</si>
  <si>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</si>
  <si>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</si>
  <si>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</si>
  <si>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</si>
  <si>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</si>
  <si>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</si>
  <si>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</si>
  <si>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</si>
  <si>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</si>
  <si>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</si>
  <si>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</si>
  <si>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</si>
  <si>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</si>
  <si>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</si>
  <si>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</si>
  <si>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</si>
  <si>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</si>
  <si>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</si>
  <si>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</si>
  <si>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</si>
  <si>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</si>
  <si>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</si>
  <si>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</si>
  <si>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</si>
  <si>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</si>
  <si>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</si>
  <si>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</si>
  <si>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</si>
  <si>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</si>
  <si>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</si>
  <si>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</si>
  <si>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</si>
  <si>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</si>
  <si>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</si>
  <si>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</si>
  <si>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</si>
  <si>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</si>
  <si>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</si>
  <si>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</si>
  <si>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</si>
  <si>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</si>
  <si>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</si>
  <si>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</si>
  <si>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</si>
  <si>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</si>
  <si>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</si>
  <si>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</si>
  <si>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</si>
  <si>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</si>
  <si>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</si>
  <si>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</si>
  <si>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</si>
  <si>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</si>
  <si>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</si>
  <si>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</si>
  <si>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</si>
  <si>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</si>
  <si>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</si>
  <si>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</si>
  <si>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</si>
  <si>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</si>
  <si>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</si>
  <si>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</si>
  <si>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</si>
  <si>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</si>
  <si>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</si>
  <si>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</si>
  <si>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</si>
  <si>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</si>
  <si>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</si>
  <si>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</si>
  <si>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</si>
  <si>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</si>
  <si>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</si>
  <si>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</si>
  <si>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</si>
  <si>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</si>
  <si>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</si>
  <si>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</si>
  <si>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</si>
  <si>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</si>
  <si>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</si>
  <si>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</si>
  <si>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</si>
  <si>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</si>
  <si>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</si>
  <si>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</si>
  <si>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</si>
  <si>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</si>
  <si>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</si>
  <si>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</si>
  <si>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</si>
  <si>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</si>
  <si>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</si>
  <si>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</si>
  <si>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</si>
  <si>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</si>
  <si>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</si>
  <si>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</si>
  <si>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</si>
  <si>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</si>
  <si>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</si>
  <si>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</si>
  <si>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</si>
  <si>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</si>
  <si>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</si>
  <si>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</si>
  <si>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</si>
  <si>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</si>
  <si>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</si>
  <si>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</si>
  <si>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</si>
  <si>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</si>
  <si>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</si>
  <si>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</si>
  <si>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</si>
  <si>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</si>
  <si>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</si>
  <si>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</si>
  <si>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</si>
  <si>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</si>
  <si>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</si>
  <si>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</si>
  <si>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</si>
  <si>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</si>
  <si>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</si>
  <si>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</si>
  <si>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</si>
  <si>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</si>
  <si>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</si>
  <si>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</si>
  <si>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</si>
  <si>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</si>
  <si>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</si>
  <si>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</si>
  <si>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</si>
  <si>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</si>
  <si>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</si>
  <si>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</si>
  <si>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</si>
  <si>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</si>
  <si>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</si>
  <si>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</si>
  <si>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</si>
  <si>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</si>
  <si>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</si>
  <si>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</si>
  <si>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</si>
  <si>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</si>
  <si>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</si>
  <si>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</si>
  <si>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</si>
  <si>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</si>
  <si>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</si>
  <si>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</si>
  <si>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</si>
  <si>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</si>
  <si>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</si>
  <si>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</si>
  <si>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</si>
  <si>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</si>
  <si>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</si>
  <si>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</si>
  <si>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</si>
  <si>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</si>
  <si>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</si>
  <si>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</si>
  <si>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</si>
  <si>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</si>
  <si>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</si>
  <si>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</si>
  <si>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</si>
  <si>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</si>
  <si>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</si>
  <si>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</si>
  <si>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</si>
  <si>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</si>
  <si>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</si>
  <si>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</si>
  <si>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</si>
  <si>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</si>
  <si>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</si>
  <si>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</si>
  <si>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</si>
  <si>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</si>
  <si>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</si>
  <si>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</si>
  <si>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</si>
  <si>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</si>
  <si>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</si>
  <si>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</si>
  <si>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</si>
  <si>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</si>
  <si>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</si>
  <si>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</si>
  <si>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</si>
  <si>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</si>
  <si>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</si>
  <si>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</si>
  <si>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</si>
  <si>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</si>
  <si>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</si>
  <si>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</si>
  <si>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</si>
  <si>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</si>
  <si>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</si>
  <si>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</si>
  <si>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</si>
  <si>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</si>
  <si>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</si>
  <si>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</si>
  <si>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</si>
  <si>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</si>
  <si>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</si>
  <si>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</si>
  <si>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</si>
  <si>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</si>
  <si>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</si>
  <si>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</si>
  <si>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</si>
  <si>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</si>
  <si>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</si>
  <si>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</si>
  <si>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</si>
  <si>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</si>
  <si>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</si>
  <si>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</si>
  <si>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</si>
  <si>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</si>
  <si>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</si>
  <si>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</si>
  <si>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</si>
  <si>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</si>
  <si>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</si>
  <si>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</si>
  <si>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</si>
  <si>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</si>
  <si>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</si>
  <si>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</si>
  <si>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</si>
  <si>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</si>
  <si>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</si>
  <si>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</si>
  <si>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</si>
  <si>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</si>
  <si>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</si>
  <si>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</si>
  <si>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</si>
  <si>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</si>
  <si>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</si>
  <si>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</si>
  <si>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</si>
  <si>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</si>
  <si>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</si>
  <si>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</si>
  <si>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</si>
  <si>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</si>
  <si>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</si>
  <si>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</si>
  <si>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</si>
  <si>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</si>
  <si>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</si>
  <si>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</si>
  <si>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</si>
  <si>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</si>
  <si>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</si>
  <si>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</si>
  <si>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</si>
  <si>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</si>
  <si>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</si>
  <si>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</si>
  <si>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</si>
  <si>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</si>
  <si>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</si>
  <si>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</si>
  <si>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</si>
  <si>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</si>
  <si>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</si>
  <si>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</si>
  <si>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</si>
  <si>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</si>
  <si>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</si>
  <si>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</si>
  <si>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</si>
  <si>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</si>
  <si>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</si>
  <si>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</si>
  <si>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</si>
  <si>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</si>
  <si>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</si>
  <si>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</si>
  <si>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</si>
  <si>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</si>
  <si>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</si>
  <si>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</si>
  <si>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</si>
  <si>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</si>
  <si>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</si>
  <si>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</si>
  <si>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</si>
  <si>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</si>
  <si>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</si>
  <si>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</si>
  <si>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</si>
  <si>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</si>
  <si>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</si>
  <si>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</si>
  <si>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</si>
  <si>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</si>
  <si>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</si>
  <si>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</si>
  <si>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</si>
  <si>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</si>
  <si>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</si>
  <si>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</si>
  <si>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</si>
  <si>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</si>
  <si>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</si>
  <si>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</si>
  <si>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</si>
  <si>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</si>
  <si>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</si>
  <si>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</si>
  <si>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</si>
  <si>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</si>
  <si>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</si>
  <si>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</si>
  <si>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</si>
  <si>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</si>
  <si>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</si>
  <si>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</si>
  <si>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</si>
  <si>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</si>
  <si>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</si>
  <si>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</si>
  <si>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</si>
  <si>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</si>
  <si>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</si>
  <si>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</si>
  <si>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</si>
  <si>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</si>
  <si>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</si>
  <si>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</si>
  <si>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</si>
  <si>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</si>
  <si>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</si>
  <si>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</si>
  <si>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</si>
  <si>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</si>
  <si>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</si>
  <si>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</si>
  <si>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</si>
  <si>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</si>
  <si>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</si>
  <si>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</si>
  <si>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</si>
  <si>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</si>
  <si>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</si>
  <si>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</si>
  <si>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</si>
  <si>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</si>
  <si>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</si>
  <si>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</si>
  <si>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</si>
  <si>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</si>
  <si>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</si>
  <si>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</si>
  <si>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</si>
  <si>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</si>
  <si>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</si>
  <si>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</si>
  <si>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</si>
  <si>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</si>
  <si>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</si>
  <si>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</si>
  <si>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</si>
  <si>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</si>
  <si>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</si>
  <si>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</si>
  <si>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</si>
  <si>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</si>
  <si>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</si>
  <si>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</si>
  <si>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</si>
  <si>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</si>
  <si>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</si>
  <si>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</si>
  <si>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</si>
  <si>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</si>
  <si>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</si>
  <si>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</si>
  <si>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</si>
  <si>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</si>
  <si>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</si>
  <si>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</si>
  <si>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</si>
  <si>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</si>
  <si>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</si>
  <si>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</si>
  <si>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</si>
  <si>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</si>
  <si>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</si>
  <si>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</si>
  <si>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</si>
  <si>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</si>
  <si>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</si>
  <si>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</si>
  <si>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</si>
  <si>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</si>
  <si>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</si>
  <si>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</si>
  <si>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</si>
  <si>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</si>
  <si>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</si>
  <si>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</si>
  <si>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</si>
  <si>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</si>
  <si>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</si>
  <si>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</si>
  <si>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</si>
  <si>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</si>
  <si>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</si>
  <si>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</si>
  <si>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</si>
  <si>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</si>
  <si>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</si>
  <si>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</si>
  <si>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</si>
  <si>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</si>
  <si>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</si>
  <si>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</si>
  <si>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</si>
  <si>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</si>
  <si>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</si>
  <si>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</si>
  <si>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</si>
  <si>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</si>
  <si>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</si>
  <si>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</si>
  <si>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</si>
  <si>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</si>
  <si>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</si>
  <si>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</si>
  <si>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</si>
  <si>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</si>
  <si>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</si>
  <si>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</si>
  <si>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</si>
  <si>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</si>
  <si>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</si>
  <si>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</si>
  <si>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</si>
  <si>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</si>
  <si>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</si>
  <si>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</si>
  <si>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</si>
  <si>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</si>
  <si>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</si>
  <si>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</si>
  <si>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</si>
  <si>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</si>
  <si>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</si>
  <si>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</si>
  <si>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</si>
  <si>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</si>
  <si>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</si>
  <si>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</si>
  <si>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</si>
  <si>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</si>
  <si>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</si>
  <si>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</si>
  <si>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</si>
  <si>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</si>
  <si>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</si>
  <si>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</si>
  <si>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</si>
  <si>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</si>
  <si>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</si>
  <si>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</si>
  <si>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</si>
  <si>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</si>
  <si>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</si>
  <si>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</si>
  <si>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</si>
  <si>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</si>
  <si>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</si>
  <si>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</si>
  <si>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</si>
  <si>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</si>
  <si>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</si>
  <si>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</si>
  <si>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</si>
  <si>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</si>
  <si>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</si>
  <si>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</si>
  <si>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</si>
  <si>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</si>
  <si>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</si>
  <si>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</si>
  <si>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</si>
  <si>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</si>
  <si>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</si>
  <si>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</si>
  <si>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</si>
  <si>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</si>
  <si>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</si>
  <si>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</si>
  <si>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</si>
  <si>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</si>
  <si>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</si>
  <si>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</si>
  <si>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</si>
  <si>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</si>
  <si>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</si>
  <si>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</si>
  <si>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</si>
  <si>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</si>
  <si>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</si>
  <si>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</si>
  <si>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</si>
  <si>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</si>
  <si>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</si>
  <si>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</si>
  <si>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</si>
  <si>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</si>
  <si>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</si>
  <si>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</si>
  <si>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</si>
  <si>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</si>
  <si>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</si>
  <si>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</si>
  <si>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</si>
  <si>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</si>
  <si>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</si>
  <si>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</si>
  <si>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</si>
  <si>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</si>
  <si>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</si>
  <si>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</si>
  <si>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</si>
  <si>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</si>
  <si>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</si>
  <si>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</si>
  <si>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</si>
  <si>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</si>
  <si>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</si>
  <si>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</si>
  <si>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</si>
  <si>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</si>
  <si>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</si>
  <si>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</si>
  <si>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</si>
  <si>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</si>
  <si>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</si>
  <si>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</si>
  <si>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</si>
  <si>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</si>
  <si>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</si>
  <si>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</si>
  <si>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</si>
  <si>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</si>
  <si>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</si>
  <si>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</si>
  <si>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</si>
  <si>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</si>
  <si>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</si>
  <si>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</si>
  <si>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</si>
  <si>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</si>
  <si>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</si>
  <si>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</si>
  <si>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</si>
  <si>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</si>
  <si>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</si>
  <si>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</si>
  <si>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</si>
  <si>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</si>
  <si>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</si>
  <si>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</si>
  <si>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</si>
  <si>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</si>
  <si>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</si>
  <si>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</si>
  <si>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</si>
  <si>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</si>
  <si>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</si>
  <si>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</si>
  <si>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</si>
  <si>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</si>
  <si>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</si>
  <si>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</si>
  <si>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</si>
  <si>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</si>
  <si>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</si>
  <si>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</si>
  <si>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</si>
  <si>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</si>
  <si>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</si>
  <si>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</si>
  <si>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</si>
  <si>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</si>
  <si>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</si>
  <si>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</si>
  <si>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</si>
  <si>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</si>
  <si>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</si>
  <si>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</si>
  <si>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</si>
  <si>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</si>
  <si>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</si>
  <si>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</si>
  <si>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</si>
  <si>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</si>
  <si>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</si>
  <si>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</si>
  <si>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</si>
  <si>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</si>
  <si>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</si>
  <si>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</si>
  <si>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</si>
  <si>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</si>
  <si>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</si>
  <si>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</si>
  <si>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</si>
  <si>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</si>
  <si>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</si>
  <si>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</si>
  <si>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</si>
  <si>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</si>
  <si>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</si>
  <si>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</si>
  <si>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</si>
  <si>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</si>
  <si>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</si>
  <si>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</si>
  <si>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</si>
  <si>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</si>
  <si>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</si>
  <si>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</si>
  <si>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</si>
  <si>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</si>
  <si>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</si>
  <si>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</si>
  <si>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</si>
  <si>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</si>
  <si>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</si>
  <si>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</si>
  <si>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</si>
  <si>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</si>
  <si>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</si>
  <si>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</si>
  <si>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</si>
  <si>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</si>
  <si>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</si>
  <si>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</si>
  <si>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</si>
  <si>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</si>
  <si>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</si>
  <si>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</si>
  <si>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</si>
  <si>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</si>
  <si>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</si>
  <si>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</si>
  <si>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</si>
  <si>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</si>
  <si>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</si>
  <si>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</si>
  <si>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</si>
  <si>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</si>
  <si>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</si>
  <si>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</si>
  <si>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</si>
  <si>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</si>
  <si>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</si>
  <si>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</si>
  <si>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</si>
  <si>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</si>
  <si>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</si>
  <si>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</si>
  <si>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</si>
  <si>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</si>
  <si>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</si>
  <si>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</si>
  <si>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</si>
  <si>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</si>
  <si>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</si>
  <si>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</si>
  <si>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</si>
  <si>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</si>
  <si>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</si>
  <si>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</si>
  <si>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</si>
  <si>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</si>
  <si>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</si>
  <si>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</si>
  <si>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</si>
  <si>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</si>
  <si>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</si>
  <si>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</si>
  <si>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</si>
  <si>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</si>
  <si>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</si>
  <si>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</si>
  <si>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</si>
  <si>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</si>
  <si>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</si>
  <si>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</si>
  <si>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</si>
  <si>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</si>
  <si>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</si>
  <si>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</si>
  <si>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</si>
  <si>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</si>
  <si>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</si>
  <si>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</si>
  <si>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</si>
  <si>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</si>
  <si>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</si>
  <si>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</si>
  <si>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</si>
  <si>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</si>
  <si>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</si>
  <si>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</si>
  <si>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</si>
  <si>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</si>
  <si>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</si>
  <si>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</si>
  <si>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</si>
  <si>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</si>
  <si>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</si>
  <si>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</si>
  <si>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</si>
  <si>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</si>
  <si>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</si>
  <si>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</si>
  <si>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</si>
  <si>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</si>
  <si>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</si>
  <si>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</si>
  <si>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</si>
  <si>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</si>
  <si>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</si>
  <si>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</si>
  <si>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</si>
  <si>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</si>
  <si>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</si>
  <si>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</si>
  <si>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</si>
  <si>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</si>
  <si>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</si>
  <si>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</si>
  <si>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</si>
  <si>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</si>
  <si>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</si>
  <si>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</si>
  <si>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</si>
  <si>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</si>
  <si>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</si>
  <si>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</si>
  <si>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</si>
  <si>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</si>
  <si>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</si>
  <si>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</si>
  <si>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</si>
  <si>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</si>
  <si>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</si>
  <si>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</si>
  <si>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</si>
  <si>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</si>
  <si>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</si>
  <si>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</si>
  <si>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</si>
  <si>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</si>
  <si>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</si>
  <si>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</si>
  <si>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</si>
  <si>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</si>
  <si>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</si>
  <si>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</si>
  <si>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</si>
  <si>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</si>
  <si>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</si>
  <si>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</si>
  <si>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</si>
  <si>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</si>
  <si>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</si>
  <si>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</si>
  <si>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</si>
  <si>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</si>
  <si>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</si>
  <si>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</si>
  <si>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</si>
  <si>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</si>
  <si>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</si>
  <si>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</si>
  <si>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</si>
  <si>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</si>
  <si>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</si>
  <si>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</si>
  <si>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</si>
  <si>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</si>
  <si>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</si>
  <si>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</si>
  <si>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</si>
  <si>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</si>
  <si>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</si>
  <si>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</si>
  <si>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</si>
  <si>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</si>
  <si>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</si>
  <si>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</si>
  <si>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</si>
  <si>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</si>
  <si>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</si>
  <si>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</si>
  <si>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</si>
  <si>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</si>
  <si>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</si>
  <si>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</si>
  <si>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</si>
  <si>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</si>
  <si>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</si>
  <si>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</si>
  <si>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</si>
  <si>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</si>
  <si>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</si>
  <si>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</si>
  <si>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</si>
  <si>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</si>
  <si>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</si>
  <si>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</si>
  <si>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</si>
  <si>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</si>
  <si>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</si>
  <si>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</si>
  <si>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</si>
  <si>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</si>
  <si>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</si>
  <si>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</si>
  <si>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</si>
  <si>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</si>
  <si>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</si>
  <si>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</si>
  <si>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</si>
  <si>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</si>
  <si>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</si>
  <si>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</si>
  <si>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</si>
  <si>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</si>
  <si>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</si>
  <si>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</si>
  <si>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</si>
  <si>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</si>
  <si>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</si>
  <si>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</si>
  <si>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</si>
  <si>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</si>
  <si>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</si>
  <si>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</si>
  <si>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</si>
  <si>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</si>
  <si>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</si>
  <si>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</si>
  <si>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</si>
  <si>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</si>
  <si>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</si>
  <si>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</si>
  <si>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</si>
  <si>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</si>
  <si>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</si>
  <si>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</si>
  <si>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</si>
  <si>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</si>
  <si>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</si>
  <si>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</si>
  <si>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</si>
  <si>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</si>
  <si>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</si>
  <si>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</si>
  <si>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</si>
  <si>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</si>
  <si>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</si>
  <si>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</si>
  <si>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</si>
  <si>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</si>
  <si>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</si>
  <si>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</si>
  <si>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</si>
  <si>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</si>
  <si>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</si>
  <si>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</si>
  <si>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</si>
  <si>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</si>
  <si>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</si>
  <si>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</si>
  <si>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</si>
  <si>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</si>
  <si>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</si>
  <si>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</si>
  <si>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</si>
  <si>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</si>
  <si>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</si>
  <si>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</si>
  <si>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</si>
  <si>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</si>
  <si>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</si>
  <si>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</si>
  <si>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</si>
  <si>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</si>
  <si>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</si>
  <si>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</si>
  <si>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</si>
  <si>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</si>
  <si>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</si>
  <si>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</si>
  <si>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</si>
  <si>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</si>
  <si>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</si>
  <si>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</si>
  <si>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</si>
  <si>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</si>
  <si>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</si>
  <si>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</si>
  <si>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</si>
  <si>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</si>
  <si>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</si>
  <si>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</si>
  <si>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</si>
  <si>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</si>
  <si>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</si>
  <si>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</si>
  <si>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</si>
  <si>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</si>
  <si>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</si>
  <si>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</si>
  <si>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</si>
  <si>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</si>
  <si>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</si>
  <si>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</si>
  <si>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</si>
  <si>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</si>
  <si>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</si>
  <si>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</si>
  <si>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</si>
  <si>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</si>
  <si>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</si>
  <si>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</si>
  <si>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</si>
  <si>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</si>
  <si>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</si>
  <si>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</si>
  <si>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</si>
  <si>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</si>
  <si>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</si>
  <si>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</si>
  <si>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</si>
  <si>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</si>
  <si>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</si>
  <si>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</si>
  <si>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</si>
  <si>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</si>
  <si>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</si>
  <si>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</si>
  <si>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</si>
  <si>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</si>
  <si>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</si>
  <si>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</si>
  <si>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</si>
  <si>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</si>
  <si>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</si>
  <si>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</si>
  <si>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</si>
  <si>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</si>
  <si>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</si>
  <si>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</si>
  <si>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</si>
  <si>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</si>
  <si>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</si>
  <si>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</si>
  <si>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</si>
  <si>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</si>
  <si>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</si>
  <si>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</si>
  <si>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</si>
  <si>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</si>
  <si>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</si>
  <si>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</si>
  <si>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</si>
  <si>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</si>
  <si>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</si>
  <si>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</si>
  <si>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</si>
  <si>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</si>
  <si>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</si>
  <si>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</si>
  <si>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</si>
  <si>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</si>
  <si>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</si>
  <si>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</si>
  <si>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</si>
  <si>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</si>
  <si>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</si>
  <si>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</si>
  <si>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</si>
  <si>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</si>
  <si>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</si>
  <si>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</si>
  <si>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</si>
  <si>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</si>
  <si>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</si>
  <si>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</si>
  <si>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</si>
  <si>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</si>
  <si>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</si>
  <si>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</si>
  <si>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</si>
  <si>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</si>
  <si>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</si>
  <si>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</si>
  <si>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</si>
  <si>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</si>
  <si>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</si>
  <si>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</si>
  <si>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</si>
  <si>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</si>
  <si>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</si>
  <si>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</si>
  <si>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</si>
  <si>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</si>
  <si>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</si>
  <si>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</si>
  <si>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</si>
  <si>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</si>
  <si>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</si>
  <si>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</si>
  <si>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</si>
  <si>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</si>
  <si>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</si>
  <si>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</si>
  <si>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</si>
  <si>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</si>
  <si>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</si>
  <si>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</si>
  <si>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</si>
  <si>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</si>
  <si>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</si>
  <si>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</si>
  <si>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</si>
  <si>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</si>
  <si>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</si>
  <si>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</si>
  <si>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</si>
  <si>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</si>
  <si>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</si>
  <si>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</si>
  <si>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</si>
  <si>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</si>
  <si>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</si>
  <si>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</si>
  <si>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</si>
  <si>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</si>
  <si>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</si>
  <si>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</si>
  <si>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</si>
  <si>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</si>
  <si>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</si>
  <si>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</si>
  <si>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</si>
  <si>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</si>
  <si>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</si>
  <si>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</si>
  <si>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</si>
  <si>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</si>
  <si>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</si>
  <si>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</si>
  <si>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</si>
  <si>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</si>
  <si>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</si>
  <si>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</si>
  <si>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</si>
  <si>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</si>
  <si>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</si>
  <si>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</si>
  <si>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</si>
  <si>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</si>
  <si>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</si>
  <si>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</si>
  <si>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</si>
  <si>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</si>
  <si>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</si>
  <si>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</si>
  <si>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</si>
  <si>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</si>
  <si>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</si>
  <si>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</si>
  <si>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</si>
  <si>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</si>
  <si>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</si>
  <si>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</si>
  <si>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</si>
  <si>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</si>
  <si>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</si>
  <si>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</si>
  <si>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</si>
  <si>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</si>
  <si>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</si>
  <si>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</si>
  <si>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</si>
  <si>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</si>
  <si>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</si>
  <si>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</si>
  <si>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</si>
  <si>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</si>
  <si>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</si>
  <si>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</si>
  <si>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</si>
  <si>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</si>
  <si>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</si>
  <si>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</si>
  <si>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</si>
  <si>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</si>
  <si>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</si>
  <si>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</si>
  <si>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</si>
  <si>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</si>
  <si>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</si>
  <si>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</si>
  <si>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</si>
  <si>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</si>
  <si>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</si>
  <si>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</si>
  <si>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</si>
  <si>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</si>
  <si>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</si>
  <si>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</si>
  <si>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</si>
  <si>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</si>
  <si>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</si>
  <si>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</si>
  <si>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</si>
  <si>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</si>
  <si>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</si>
  <si>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</si>
  <si>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</si>
  <si>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</si>
  <si>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</si>
  <si>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</si>
  <si>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</si>
  <si>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</si>
  <si>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</si>
  <si>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</si>
  <si>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</si>
  <si>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</si>
  <si>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</si>
  <si>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</si>
  <si>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</si>
  <si>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</si>
  <si>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</si>
  <si>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</si>
  <si>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</si>
  <si>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</si>
  <si>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</si>
  <si>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</si>
  <si>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</si>
  <si>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</si>
  <si>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</si>
  <si>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</si>
  <si>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</si>
  <si>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</si>
  <si>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</si>
  <si>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</si>
  <si>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</si>
  <si>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</si>
  <si>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</si>
  <si>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</si>
  <si>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</si>
  <si>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</si>
  <si>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</si>
  <si>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</si>
  <si>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</si>
  <si>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</si>
  <si>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</si>
  <si>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</si>
  <si>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</si>
  <si>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</si>
  <si>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</si>
  <si>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</si>
  <si>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</si>
  <si>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</si>
  <si>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</si>
  <si>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</si>
  <si>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</si>
  <si>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</si>
  <si>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</si>
  <si>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</si>
  <si>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</si>
  <si>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</si>
  <si>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</si>
  <si>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</si>
  <si>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</si>
  <si>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</si>
  <si>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</si>
  <si>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</si>
  <si>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</si>
  <si>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</si>
  <si>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</si>
  <si>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</si>
  <si>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</si>
  <si>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</si>
  <si>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</si>
  <si>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</si>
  <si>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</si>
  <si>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</si>
  <si>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</si>
  <si>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</si>
  <si>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</si>
  <si>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</si>
  <si>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</si>
  <si>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</si>
  <si>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</si>
  <si>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</si>
  <si>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</si>
  <si>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</si>
  <si>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</si>
  <si>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</si>
  <si>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</si>
  <si>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</si>
  <si>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</si>
  <si>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</si>
  <si>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</si>
  <si>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</si>
  <si>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</si>
  <si>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</si>
  <si>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</si>
  <si>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</si>
  <si>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</si>
  <si>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</si>
  <si>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</si>
  <si>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</si>
  <si>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</si>
  <si>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</si>
  <si>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</si>
  <si>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</si>
  <si>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</si>
  <si>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</si>
  <si>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</si>
  <si>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</si>
  <si>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</si>
  <si>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</si>
  <si>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</si>
  <si>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</si>
  <si>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</si>
  <si>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</si>
  <si>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</si>
  <si>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</si>
  <si>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</si>
  <si>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</si>
  <si>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</si>
  <si>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</si>
  <si>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</si>
  <si>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</si>
  <si>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</si>
  <si>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</si>
  <si>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</si>
  <si>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</si>
  <si>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</si>
  <si>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</si>
  <si>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</si>
  <si>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</si>
  <si>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</si>
  <si>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</si>
  <si>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</si>
  <si>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</si>
  <si>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</si>
  <si>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</si>
  <si>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</si>
  <si>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</si>
  <si>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</si>
  <si>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</si>
  <si>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</si>
  <si>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</si>
  <si>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</si>
  <si>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</si>
  <si>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</si>
  <si>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</si>
  <si>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</si>
  <si>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</si>
  <si>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</si>
  <si>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</si>
  <si>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</si>
  <si>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</si>
  <si>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</si>
  <si>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</si>
  <si>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</si>
  <si>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</si>
  <si>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</si>
  <si>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</si>
  <si>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</si>
  <si>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</si>
  <si>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</si>
  <si>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</si>
  <si>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</si>
  <si>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</si>
  <si>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</si>
  <si>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</si>
  <si>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</si>
  <si>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</si>
  <si>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</si>
  <si>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</si>
  <si>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</si>
  <si>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</si>
  <si>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</si>
  <si>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</si>
  <si>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</si>
  <si>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</si>
  <si>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</si>
  <si>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</si>
  <si>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</si>
  <si>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</si>
  <si>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</si>
  <si>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</si>
  <si>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</si>
  <si>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</si>
  <si>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</si>
  <si>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</si>
  <si>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</si>
  <si>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</si>
  <si>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</si>
  <si>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</si>
  <si>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</si>
  <si>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</si>
  <si>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</si>
  <si>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</si>
  <si>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</si>
  <si>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</si>
  <si>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</si>
  <si>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</si>
  <si>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</si>
  <si>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</si>
  <si>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</si>
  <si>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</si>
  <si>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</si>
  <si>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</si>
  <si>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</si>
  <si>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</si>
  <si>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</si>
  <si>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</si>
  <si>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</si>
  <si>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</si>
  <si>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</si>
  <si>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</si>
  <si>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</si>
  <si>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</si>
  <si>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</si>
  <si>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</si>
  <si>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</si>
  <si>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</si>
  <si>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</si>
  <si>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</si>
  <si>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</si>
  <si>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</si>
  <si>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</si>
  <si>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</si>
  <si>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</si>
  <si>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</si>
  <si>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</si>
  <si>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</si>
  <si>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</si>
  <si>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</si>
  <si>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</si>
  <si>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</si>
  <si>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</si>
  <si>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</si>
  <si>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</si>
  <si>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</si>
  <si>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</si>
  <si>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</si>
  <si>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</si>
  <si>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</si>
  <si>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</si>
  <si>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</si>
  <si>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</si>
  <si>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</si>
  <si>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</si>
  <si>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</si>
  <si>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</si>
  <si>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</si>
  <si>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</si>
  <si>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</si>
  <si>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</si>
  <si>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</si>
  <si>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</si>
  <si>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</si>
  <si>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</si>
  <si>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</si>
  <si>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</si>
  <si>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</si>
  <si>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</si>
  <si>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</si>
  <si>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</si>
  <si>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</si>
  <si>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</si>
  <si>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</si>
  <si>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</si>
  <si>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</si>
  <si>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</si>
  <si>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</si>
  <si>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</si>
  <si>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</si>
  <si>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</si>
  <si>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</si>
  <si>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</si>
  <si>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</si>
  <si>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</si>
  <si>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</si>
  <si>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</si>
  <si>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</si>
  <si>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</si>
  <si>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</si>
  <si>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</si>
  <si>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</si>
  <si>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</si>
  <si>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</si>
  <si>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</si>
  <si>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</si>
  <si>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</si>
  <si>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</si>
  <si>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</si>
  <si>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</si>
  <si>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</si>
  <si>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</si>
  <si>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</si>
  <si>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</si>
  <si>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</si>
  <si>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</si>
  <si>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</si>
  <si>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</si>
  <si>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</si>
  <si>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</si>
  <si>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</si>
  <si>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</si>
  <si>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</si>
  <si>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</si>
  <si>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</si>
  <si>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</si>
  <si>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</si>
  <si>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</si>
  <si>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</si>
  <si>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</si>
  <si>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</si>
  <si>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</si>
  <si>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</si>
  <si>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</si>
  <si>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</si>
  <si>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</si>
  <si>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</si>
  <si>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</si>
  <si>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</si>
  <si>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</si>
  <si>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</si>
  <si>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</si>
  <si>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</si>
  <si>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</si>
  <si>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</si>
  <si>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</si>
  <si>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</si>
  <si>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</si>
  <si>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</si>
  <si>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</si>
  <si>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</si>
  <si>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</si>
  <si>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</si>
  <si>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</si>
  <si>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</si>
  <si>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</si>
  <si>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</si>
  <si>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</si>
  <si>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</si>
  <si>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</si>
  <si>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</si>
  <si>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</si>
  <si>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</si>
  <si>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</si>
  <si>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</si>
  <si>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</si>
  <si>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</si>
  <si>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</si>
  <si>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</si>
  <si>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</si>
  <si>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</si>
  <si>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</si>
  <si>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</si>
  <si>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</si>
  <si>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</si>
  <si>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</si>
  <si>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</si>
  <si>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</si>
  <si>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</si>
  <si>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</si>
  <si>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</si>
  <si>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</si>
  <si>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</si>
  <si>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</si>
  <si>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</si>
  <si>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</si>
  <si>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</si>
  <si>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</si>
  <si>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</si>
  <si>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</si>
  <si>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</si>
  <si>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</si>
  <si>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</si>
  <si>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</si>
  <si>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</si>
  <si>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</si>
  <si>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</si>
  <si>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</si>
  <si>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</si>
  <si>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</si>
  <si>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</si>
  <si>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</si>
  <si>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</si>
  <si>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</si>
  <si>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</si>
  <si>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</si>
  <si>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</si>
  <si>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</si>
  <si>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</si>
  <si>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</si>
  <si>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</si>
  <si>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</si>
  <si>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</si>
  <si>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</si>
  <si>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</si>
  <si>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</si>
  <si>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</si>
  <si>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</si>
  <si>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</si>
  <si>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</si>
  <si>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</si>
  <si>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</si>
  <si>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</si>
  <si>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</si>
  <si>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</si>
  <si>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</si>
  <si>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</si>
  <si>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</si>
  <si>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</si>
  <si>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</si>
  <si>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</si>
  <si>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</si>
  <si>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</si>
  <si>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</si>
  <si>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</si>
  <si>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</si>
  <si>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</si>
  <si>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</si>
  <si>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</si>
  <si>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</si>
  <si>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</si>
  <si>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</si>
  <si>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</si>
  <si>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</si>
  <si>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</si>
  <si>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</si>
  <si>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</si>
  <si>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</si>
  <si>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</si>
  <si>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</si>
  <si>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</si>
  <si>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</si>
  <si>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</si>
  <si>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</si>
  <si>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</si>
  <si>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</si>
  <si>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</si>
  <si>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</si>
  <si>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</si>
  <si>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</si>
  <si>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</si>
  <si>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</si>
  <si>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</si>
  <si>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</si>
  <si>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</si>
  <si>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</si>
  <si>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</si>
  <si>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</si>
  <si>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</si>
  <si>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</si>
  <si>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</si>
  <si>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</si>
  <si>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</si>
  <si>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</si>
  <si>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</si>
  <si>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</si>
  <si>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</si>
  <si>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</si>
  <si>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</si>
  <si>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</si>
  <si>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</si>
  <si>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</si>
  <si>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</si>
  <si>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</si>
  <si>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</si>
  <si>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</si>
  <si>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</si>
  <si>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</si>
  <si>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</si>
  <si>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</si>
  <si>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</si>
  <si>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</si>
  <si>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</si>
  <si>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</si>
  <si>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</si>
  <si>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</si>
  <si>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</si>
  <si>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</si>
  <si>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</si>
  <si>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</si>
  <si>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</si>
  <si>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</si>
  <si>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</si>
  <si>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</si>
  <si>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</si>
  <si>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</si>
  <si>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</si>
  <si>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</si>
  <si>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</si>
  <si>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</si>
  <si>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</si>
  <si>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</si>
  <si>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</si>
  <si>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</si>
  <si>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</si>
  <si>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</si>
  <si>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</si>
  <si>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</si>
  <si>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</si>
  <si>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</si>
  <si>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</si>
  <si>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</si>
  <si>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</si>
  <si>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</si>
  <si>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</si>
  <si>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</si>
  <si>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</si>
  <si>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</si>
  <si>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</si>
  <si>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</si>
  <si>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</si>
  <si>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</si>
  <si>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</si>
  <si>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</si>
  <si>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</si>
  <si>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</si>
  <si>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</si>
  <si>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</si>
  <si>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</si>
  <si>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</si>
  <si>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</si>
  <si>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</si>
  <si>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</si>
  <si>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</si>
  <si>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</si>
  <si>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</si>
  <si>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</si>
  <si>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</si>
  <si>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</si>
  <si>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</si>
  <si>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</si>
  <si>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</si>
  <si>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</si>
  <si>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</si>
  <si>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</si>
  <si>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</si>
  <si>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</si>
  <si>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</si>
  <si>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</si>
  <si>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</si>
  <si>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</si>
  <si>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</si>
  <si>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</si>
  <si>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</si>
  <si>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</si>
  <si>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</si>
  <si>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</si>
  <si>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</si>
  <si>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</si>
  <si>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</si>
  <si>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</si>
  <si>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</si>
  <si>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</si>
  <si>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</si>
  <si>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</si>
  <si>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</si>
  <si>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</si>
  <si>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</si>
  <si>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</si>
  <si>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</si>
  <si>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</si>
  <si>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</si>
  <si>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</si>
  <si>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</si>
  <si>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</si>
  <si>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</si>
  <si>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</si>
  <si>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</si>
  <si>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</si>
  <si>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</si>
  <si>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</si>
  <si>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</si>
  <si>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</si>
  <si>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</si>
  <si>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</si>
  <si>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</si>
  <si>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</si>
  <si>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</si>
  <si>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</si>
  <si>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</si>
  <si>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</si>
  <si>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</si>
  <si>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</si>
  <si>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</si>
  <si>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</si>
  <si>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</si>
  <si>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</si>
  <si>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</si>
  <si>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</si>
  <si>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</si>
  <si>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</si>
  <si>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</si>
  <si>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</si>
  <si>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</si>
  <si>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</si>
  <si>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</si>
  <si>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</si>
  <si>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</si>
  <si>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</si>
  <si>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</si>
  <si>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</si>
  <si>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</si>
  <si>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</si>
  <si>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</si>
  <si>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</si>
  <si>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</si>
  <si>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</si>
  <si>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</si>
  <si>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</si>
  <si>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</si>
  <si>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</si>
  <si>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</si>
  <si>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</si>
  <si>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</si>
  <si>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</si>
  <si>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</si>
  <si>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</si>
  <si>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</si>
  <si>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</si>
  <si>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</si>
  <si>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</si>
  <si>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</si>
  <si>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</si>
  <si>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</si>
  <si>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</si>
  <si>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</si>
  <si>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</si>
  <si>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</si>
  <si>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</si>
  <si>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</si>
  <si>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</si>
  <si>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</si>
  <si>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</si>
  <si>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</si>
  <si>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</si>
  <si>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</si>
  <si>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</si>
  <si>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</si>
  <si>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</si>
  <si>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</si>
  <si>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</si>
  <si>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</si>
  <si>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</si>
  <si>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</si>
  <si>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</si>
  <si>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</si>
  <si>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</si>
  <si>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</si>
  <si>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</si>
  <si>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</si>
  <si>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</si>
  <si>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</si>
  <si>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</si>
  <si>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</si>
  <si>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</si>
  <si>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</si>
  <si>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</si>
  <si>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</si>
  <si>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</si>
  <si>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</si>
  <si>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</si>
  <si>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</si>
  <si>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</si>
  <si>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</si>
  <si>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</si>
  <si>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</si>
  <si>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</si>
  <si>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</si>
  <si>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</si>
  <si>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</si>
  <si>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</si>
  <si>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</si>
  <si>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</si>
  <si>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</si>
  <si>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</si>
  <si>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</si>
  <si>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</si>
  <si>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</si>
  <si>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</si>
  <si>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</si>
  <si>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</si>
  <si>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</si>
  <si>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</si>
  <si>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</si>
  <si>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</si>
  <si>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</si>
  <si>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</si>
  <si>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</si>
  <si>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</si>
  <si>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</si>
  <si>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</si>
  <si>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</si>
  <si>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</si>
  <si>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</si>
  <si>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</si>
  <si>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</si>
  <si>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</si>
  <si>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</si>
  <si>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</si>
  <si>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</si>
  <si>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</si>
  <si>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</si>
  <si>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</si>
  <si>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</si>
  <si>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</si>
  <si>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</si>
  <si>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</si>
  <si>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</si>
  <si>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</si>
  <si>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</si>
  <si>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</si>
  <si>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</si>
  <si>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</si>
  <si>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</si>
  <si>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</si>
  <si>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</si>
  <si>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</si>
  <si>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</si>
  <si>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</si>
  <si>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</si>
  <si>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</si>
  <si>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</si>
  <si>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</si>
  <si>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</si>
  <si>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</si>
  <si>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</si>
  <si>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</si>
  <si>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</si>
  <si>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</si>
  <si>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</si>
  <si>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</si>
  <si>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</si>
  <si>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</si>
  <si>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</si>
  <si>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</si>
  <si>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</si>
  <si>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</si>
  <si>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</si>
  <si>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</si>
  <si>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</si>
  <si>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</si>
  <si>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</si>
  <si>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</si>
  <si>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</si>
  <si>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</si>
  <si>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</si>
  <si>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</si>
  <si>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</si>
  <si>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</si>
  <si>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</si>
  <si>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</si>
  <si>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</si>
  <si>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</si>
  <si>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</si>
  <si>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</si>
  <si>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</si>
  <si>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</si>
  <si>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</si>
  <si>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</si>
  <si>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</si>
  <si>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</si>
  <si>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</si>
  <si>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</si>
  <si>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</si>
  <si>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</si>
  <si>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</si>
  <si>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</si>
  <si>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</si>
  <si>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</si>
  <si>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</si>
  <si>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</si>
  <si>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</si>
  <si>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</si>
  <si>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</si>
  <si>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</si>
  <si>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</si>
  <si>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</si>
  <si>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</si>
  <si>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</si>
  <si>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</si>
  <si>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</si>
  <si>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</si>
  <si>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</si>
  <si>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</si>
  <si>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</si>
  <si>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</si>
  <si>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</si>
  <si>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</si>
  <si>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</si>
  <si>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</si>
  <si>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</si>
  <si>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</si>
  <si>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</si>
  <si>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</si>
  <si>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</si>
  <si>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</si>
  <si>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</si>
  <si>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</si>
  <si>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</si>
  <si>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</si>
  <si>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</si>
  <si>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</si>
  <si>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</si>
  <si>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</si>
  <si>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</si>
  <si>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</si>
  <si>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</si>
  <si>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</si>
  <si>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</si>
  <si>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</si>
  <si>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</si>
  <si>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</si>
  <si>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</si>
  <si>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</si>
  <si>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</si>
  <si>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</si>
  <si>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</si>
  <si>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</si>
  <si>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</si>
  <si>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</si>
  <si>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</si>
  <si>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</si>
  <si>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</si>
  <si>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</si>
  <si>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</si>
  <si>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</si>
  <si>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</si>
  <si>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</si>
  <si>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</si>
  <si>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</si>
  <si>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</si>
  <si>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</si>
  <si>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</si>
  <si>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</si>
  <si>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</si>
  <si>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</si>
  <si>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</si>
  <si>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</si>
  <si>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</si>
  <si>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</si>
  <si>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</si>
  <si>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</si>
  <si>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</si>
  <si>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</si>
  <si>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</si>
  <si>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</si>
  <si>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</si>
  <si>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</si>
  <si>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</si>
  <si>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</si>
  <si>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</si>
  <si>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</si>
  <si>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</si>
  <si>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</si>
  <si>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</si>
  <si>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</si>
  <si>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</si>
  <si>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</si>
  <si>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</si>
  <si>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</si>
  <si>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</si>
  <si>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</si>
  <si>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</si>
  <si>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</si>
  <si>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</si>
  <si>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</si>
  <si>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</si>
  <si>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</si>
  <si>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</si>
  <si>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</si>
  <si>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</si>
  <si>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</si>
  <si>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</si>
  <si>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</si>
  <si>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</si>
  <si>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</si>
  <si>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</si>
  <si>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</si>
  <si>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</si>
  <si>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</si>
  <si>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</si>
  <si>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</si>
  <si>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</si>
  <si>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</si>
  <si>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</si>
  <si>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</si>
  <si>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</si>
  <si>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</si>
  <si>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</si>
  <si>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</si>
  <si>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</si>
  <si>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</si>
  <si>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</si>
  <si>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</si>
  <si>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</si>
  <si>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</si>
  <si>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</si>
  <si>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</si>
  <si>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</si>
  <si>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</si>
  <si>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</si>
  <si>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</si>
  <si>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</si>
  <si>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</si>
  <si>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</si>
  <si>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</si>
  <si>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</si>
  <si>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</si>
  <si>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</si>
  <si>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</si>
  <si>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</si>
  <si>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</si>
  <si>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</si>
  <si>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</si>
  <si>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</si>
  <si>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</si>
  <si>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</si>
  <si>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</si>
  <si>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</si>
  <si>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</si>
  <si>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</si>
  <si>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</si>
  <si>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</si>
  <si>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</si>
  <si>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</si>
  <si>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</si>
  <si>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</si>
  <si>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</si>
  <si>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</si>
  <si>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</si>
  <si>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</si>
  <si>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</si>
  <si>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</si>
  <si>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</si>
  <si>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</si>
  <si>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</si>
  <si>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</si>
  <si>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</si>
  <si>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</si>
  <si>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</si>
  <si>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</si>
  <si>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</si>
  <si>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</si>
  <si>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</si>
  <si>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</si>
  <si>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</si>
  <si>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</si>
  <si>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</si>
  <si>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</si>
  <si>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</si>
  <si>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</si>
  <si>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</si>
  <si>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</si>
  <si>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</si>
  <si>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</si>
  <si>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</si>
  <si>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</si>
  <si>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</si>
  <si>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</si>
  <si>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</si>
  <si>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</si>
  <si>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</si>
  <si>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</si>
  <si>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</si>
  <si>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</si>
  <si>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</si>
  <si>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</si>
  <si>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</si>
  <si>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</si>
  <si>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</si>
  <si>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</si>
  <si>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</si>
  <si>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</si>
  <si>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</si>
  <si>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</si>
  <si>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</si>
  <si>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</si>
  <si>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</si>
  <si>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</si>
  <si>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</si>
  <si>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</si>
  <si>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</si>
  <si>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</si>
  <si>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</si>
  <si>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</si>
  <si>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</si>
  <si>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</si>
  <si>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</si>
  <si>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</si>
  <si>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</si>
  <si>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</si>
  <si>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</si>
  <si>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</si>
  <si>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</si>
  <si>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</si>
  <si>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</si>
  <si>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</si>
  <si>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</si>
  <si>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</si>
  <si>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</si>
  <si>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</si>
  <si>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</si>
  <si>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</si>
  <si>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</si>
  <si>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</si>
  <si>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</si>
  <si>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</si>
  <si>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</si>
  <si>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</si>
  <si>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</si>
  <si>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</si>
  <si>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</si>
  <si>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</si>
  <si>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</si>
  <si>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</si>
  <si>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</si>
  <si>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</si>
  <si>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</si>
  <si>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</si>
  <si>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</si>
  <si>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</si>
  <si>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</si>
  <si>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</si>
  <si>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</si>
  <si>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</si>
  <si>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</si>
  <si>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</si>
  <si>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</si>
  <si>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</si>
  <si>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</si>
  <si>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</si>
  <si>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</si>
  <si>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</si>
  <si>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</si>
  <si>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</si>
  <si>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</si>
  <si>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</si>
  <si>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</si>
  <si>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</si>
  <si>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</si>
  <si>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</si>
  <si>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</si>
  <si>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</si>
  <si>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</si>
  <si>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</si>
  <si>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</si>
  <si>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</si>
  <si>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</si>
  <si>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</si>
  <si>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</si>
  <si>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</si>
  <si>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</si>
  <si>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</si>
  <si>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</si>
  <si>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</si>
  <si>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</si>
  <si>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</si>
  <si>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</si>
  <si>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</si>
  <si>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</si>
  <si>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</si>
  <si>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</si>
  <si>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</si>
  <si>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</si>
  <si>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</si>
  <si>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</si>
  <si>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</si>
  <si>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</si>
  <si>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</si>
  <si>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</si>
  <si>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</si>
  <si>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</si>
  <si>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</si>
  <si>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</si>
  <si>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</si>
  <si>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</si>
  <si>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</si>
  <si>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</si>
  <si>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</si>
  <si>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</si>
  <si>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</si>
  <si>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</si>
  <si>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</si>
  <si>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</si>
  <si>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</si>
  <si>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</si>
  <si>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</si>
  <si>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</si>
  <si>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</si>
  <si>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</si>
  <si>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</si>
  <si>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</si>
  <si>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</si>
  <si>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</si>
  <si>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</si>
  <si>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</si>
  <si>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</si>
  <si>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</si>
  <si>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</si>
  <si>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</si>
  <si>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</si>
  <si>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</si>
  <si>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</si>
  <si>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</si>
  <si>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</si>
  <si>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</si>
  <si>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</si>
  <si>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</si>
  <si>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</si>
  <si>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</si>
  <si>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</si>
  <si>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</si>
  <si>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</si>
  <si>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</si>
  <si>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</si>
  <si>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</si>
  <si>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</si>
  <si>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</si>
  <si>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</si>
  <si>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</si>
  <si>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</si>
  <si>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</si>
  <si>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</si>
  <si>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</si>
  <si>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</si>
  <si>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</si>
  <si>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</si>
  <si>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</si>
  <si>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</si>
  <si>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</si>
  <si>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</si>
  <si>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</si>
  <si>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</si>
  <si>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</si>
  <si>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</si>
  <si>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</si>
  <si>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</si>
  <si>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</si>
  <si>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</si>
  <si>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</si>
  <si>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</si>
  <si>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</si>
  <si>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</si>
  <si>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</si>
  <si>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</si>
  <si>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</si>
  <si>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</si>
  <si>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</si>
  <si>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</si>
  <si>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</si>
  <si>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</si>
  <si>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</si>
  <si>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</si>
  <si>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</si>
  <si>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</si>
  <si>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</si>
  <si>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</si>
  <si>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</si>
  <si>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</si>
  <si>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</si>
  <si>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</si>
  <si>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</si>
  <si>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</si>
  <si>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</si>
  <si>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</si>
  <si>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</si>
  <si>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</si>
  <si>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</si>
  <si>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</si>
  <si>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</si>
  <si>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</si>
  <si>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</si>
  <si>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</si>
  <si>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</si>
  <si>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</si>
  <si>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</si>
  <si>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</si>
  <si>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</si>
  <si>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</si>
  <si>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</si>
  <si>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</si>
  <si>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</si>
  <si>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</si>
  <si>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</si>
  <si>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</si>
  <si>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</si>
  <si>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</si>
  <si>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</si>
  <si>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</si>
  <si>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</si>
  <si>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</si>
  <si>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</si>
  <si>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</si>
  <si>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</si>
  <si>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</si>
  <si>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</si>
  <si>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</si>
  <si>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</si>
  <si>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</si>
  <si>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</si>
  <si>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</si>
  <si>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</si>
  <si>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</si>
  <si>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</si>
  <si>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</si>
  <si>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</si>
  <si>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</si>
  <si>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</si>
  <si>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</si>
  <si>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</si>
  <si>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</si>
  <si>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</si>
  <si>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</si>
  <si>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</si>
  <si>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</si>
  <si>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</si>
  <si>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</si>
  <si>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</si>
  <si>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</si>
  <si>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</si>
  <si>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</si>
  <si>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</si>
  <si>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</si>
  <si>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</si>
  <si>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</si>
  <si>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</si>
  <si>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</si>
  <si>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</si>
  <si>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</si>
  <si>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</si>
  <si>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</si>
  <si>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</si>
  <si>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</si>
  <si>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</si>
  <si>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</si>
  <si>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</si>
  <si>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</si>
  <si>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</si>
  <si>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</si>
  <si>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</si>
  <si>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</si>
  <si>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</si>
  <si>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</si>
  <si>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</si>
  <si>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</si>
  <si>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</si>
  <si>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</si>
  <si>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</si>
  <si>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</si>
  <si>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</si>
  <si>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</si>
  <si>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</si>
  <si>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</si>
  <si>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</si>
  <si>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</si>
  <si>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</si>
  <si>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</si>
  <si>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</si>
  <si>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</si>
  <si>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</si>
  <si>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</si>
  <si>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</si>
  <si>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</si>
  <si>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</si>
  <si>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</si>
  <si>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</si>
  <si>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</si>
  <si>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</si>
  <si>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</si>
  <si>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</si>
  <si>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</si>
  <si>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</si>
  <si>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</si>
  <si>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</si>
  <si>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</si>
  <si>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</si>
  <si>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</si>
  <si>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</si>
  <si>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</si>
  <si>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</si>
  <si>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</si>
  <si>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</si>
  <si>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</si>
  <si>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</si>
  <si>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</si>
  <si>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</si>
  <si>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</si>
  <si>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</si>
  <si>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</si>
  <si>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</si>
  <si>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</si>
  <si>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</si>
  <si>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</si>
  <si>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</si>
  <si>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</si>
  <si>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</si>
  <si>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</si>
  <si>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</si>
  <si>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</si>
  <si>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</si>
  <si>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</si>
  <si>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</si>
  <si>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</si>
  <si>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</si>
  <si>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</si>
  <si>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</si>
  <si>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</si>
  <si>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</si>
  <si>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</si>
  <si>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</si>
  <si>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</si>
  <si>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</si>
  <si>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</si>
  <si>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</si>
  <si>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</si>
  <si>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</si>
  <si>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</si>
  <si>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</si>
  <si>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</si>
  <si>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</si>
  <si>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</si>
  <si>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</si>
  <si>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</si>
  <si>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</si>
  <si>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</si>
  <si>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</si>
  <si>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</si>
  <si>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</si>
  <si>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</si>
  <si>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</si>
  <si>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</si>
  <si>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</si>
  <si>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</si>
  <si>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</si>
  <si>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</si>
  <si>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</si>
  <si>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</si>
  <si>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</si>
  <si>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</si>
  <si>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</si>
  <si>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</si>
  <si>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</si>
  <si>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</si>
  <si>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</si>
  <si>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</si>
  <si>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</si>
  <si>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</si>
  <si>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</si>
  <si>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</si>
  <si>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</si>
  <si>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</si>
  <si>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</si>
  <si>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</si>
  <si>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</si>
  <si>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</si>
  <si>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</si>
  <si>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</si>
  <si>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</si>
  <si>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</si>
  <si>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</si>
  <si>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</si>
  <si>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</si>
  <si>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</si>
  <si>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</si>
  <si>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</si>
  <si>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</si>
  <si>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</si>
  <si>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</si>
  <si>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</si>
  <si>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</si>
  <si>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</si>
  <si>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</si>
  <si>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</si>
  <si>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</si>
  <si>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</si>
  <si>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</si>
  <si>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</si>
  <si>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</si>
  <si>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</si>
  <si>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</si>
  <si>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</si>
  <si>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</si>
  <si>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</si>
  <si>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</si>
  <si>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</si>
  <si>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</si>
  <si>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</si>
  <si>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</si>
  <si>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</si>
  <si>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</si>
  <si>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</si>
  <si>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</si>
  <si>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</si>
  <si>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</si>
  <si>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</si>
  <si>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</si>
  <si>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</si>
  <si>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</si>
  <si>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</si>
  <si>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</si>
  <si>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</si>
  <si>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</si>
  <si>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</si>
  <si>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</si>
  <si>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</si>
  <si>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</si>
  <si>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</si>
  <si>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</si>
  <si>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</si>
  <si>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</si>
  <si>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</si>
  <si>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</si>
  <si>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</si>
  <si>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</si>
  <si>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</si>
  <si>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</si>
  <si>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</si>
  <si>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</si>
  <si>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</si>
  <si>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</si>
  <si>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</si>
  <si>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</si>
  <si>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</si>
  <si>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</si>
  <si>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</si>
  <si>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</si>
  <si>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</si>
  <si>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</si>
  <si>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</si>
  <si>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</si>
  <si>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</si>
  <si>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</si>
  <si>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</si>
  <si>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</si>
  <si>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</si>
  <si>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</si>
  <si>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</si>
  <si>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</si>
  <si>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</si>
  <si>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</si>
  <si>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</si>
  <si>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</si>
  <si>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</si>
  <si>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</si>
  <si>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</si>
  <si>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</si>
  <si>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</si>
  <si>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</si>
  <si>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</si>
  <si>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</si>
  <si>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</si>
  <si>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</si>
  <si>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</si>
  <si>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</si>
  <si>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</si>
  <si>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</si>
  <si>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</si>
  <si>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</si>
  <si>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</si>
  <si>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</si>
  <si>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</si>
  <si>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</si>
  <si>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</si>
  <si>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</si>
  <si>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</si>
  <si>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</si>
  <si>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</si>
  <si>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</si>
  <si>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</si>
  <si>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</si>
  <si>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</si>
  <si>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</si>
  <si>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</si>
  <si>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</si>
  <si>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</si>
  <si>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</si>
  <si>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</si>
  <si>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</si>
  <si>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</si>
  <si>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</si>
  <si>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</si>
  <si>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</si>
  <si>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</si>
  <si>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</si>
  <si>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</si>
  <si>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</si>
  <si>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</si>
  <si>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</si>
  <si>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</si>
  <si>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</si>
  <si>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</si>
  <si>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</si>
  <si>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</si>
  <si>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</si>
  <si>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</si>
  <si>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</si>
  <si>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</si>
  <si>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</si>
  <si>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</si>
  <si>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</si>
  <si>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</si>
  <si>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</si>
  <si>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</si>
  <si>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</si>
  <si>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</si>
  <si>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</si>
  <si>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</si>
  <si>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</si>
  <si>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</si>
  <si>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</si>
  <si>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</si>
  <si>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</si>
  <si>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</si>
  <si>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</si>
  <si>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</si>
  <si>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</si>
  <si>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</si>
  <si>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</si>
  <si>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</si>
  <si>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</si>
  <si>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</si>
  <si>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</si>
  <si>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</si>
  <si>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</si>
  <si>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</si>
  <si>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</si>
  <si>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</si>
  <si>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</si>
  <si>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</si>
  <si>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</si>
  <si>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</si>
  <si>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</si>
  <si>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</si>
  <si>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</si>
  <si>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</si>
  <si>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</si>
  <si>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</si>
  <si>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</si>
  <si>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</si>
  <si>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</si>
  <si>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</si>
  <si>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</si>
  <si>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</si>
  <si>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</si>
  <si>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</si>
  <si>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</si>
  <si>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</si>
  <si>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</si>
  <si>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</si>
  <si>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</si>
  <si>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</si>
  <si>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</si>
  <si>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</si>
  <si>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</si>
  <si>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</si>
  <si>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</si>
  <si>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</si>
  <si>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</si>
  <si>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</si>
  <si>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</si>
  <si>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</si>
  <si>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</si>
  <si>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</si>
  <si>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</si>
  <si>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</si>
  <si>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</si>
  <si>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</si>
  <si>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</si>
  <si>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</si>
  <si>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</si>
  <si>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</si>
  <si>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</si>
  <si>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</si>
  <si>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</si>
  <si>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</si>
  <si>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</si>
  <si>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</si>
  <si>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</si>
  <si>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</si>
  <si>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</si>
  <si>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</si>
  <si>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</si>
  <si>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</si>
  <si>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</si>
  <si>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</si>
  <si>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</si>
  <si>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</si>
  <si>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</si>
  <si>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</si>
  <si>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</si>
  <si>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</si>
  <si>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</si>
  <si>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</si>
  <si>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</si>
  <si>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</si>
  <si>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</si>
  <si>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</si>
  <si>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</si>
  <si>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</si>
  <si>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</si>
  <si>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</si>
  <si>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</si>
  <si>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</si>
  <si>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</si>
  <si>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</si>
  <si>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</si>
  <si>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</si>
  <si>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</si>
  <si>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</si>
  <si>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</si>
  <si>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</si>
  <si>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</si>
  <si>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</si>
  <si>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</si>
  <si>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</si>
  <si>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</si>
  <si>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</si>
  <si>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</si>
  <si>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</si>
  <si>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</si>
  <si>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</si>
  <si>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</si>
  <si>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</si>
  <si>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</si>
  <si>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</si>
  <si>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</si>
  <si>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</si>
  <si>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</si>
  <si>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</si>
  <si>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</si>
  <si>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</si>
  <si>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</si>
  <si>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</si>
  <si>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</si>
  <si>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</si>
  <si>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</si>
  <si>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</si>
  <si>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</si>
  <si>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</si>
  <si>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</si>
  <si>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</si>
  <si>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</si>
  <si>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</si>
  <si>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</si>
  <si>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</si>
  <si>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</si>
  <si>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</si>
  <si>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</si>
  <si>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</si>
  <si>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</si>
  <si>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</si>
  <si>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</si>
  <si>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</si>
  <si>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</si>
  <si>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</si>
  <si>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</si>
  <si>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</si>
  <si>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</si>
  <si>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</si>
  <si>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</si>
  <si>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</si>
  <si>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</si>
  <si>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</si>
  <si>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</si>
  <si>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</si>
  <si>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</si>
  <si>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</si>
  <si>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</si>
  <si>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</si>
  <si>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</si>
  <si>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</si>
  <si>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</si>
  <si>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</si>
  <si>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</si>
  <si>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</si>
  <si>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</si>
  <si>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</si>
  <si>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</si>
  <si>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</si>
  <si>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</si>
  <si>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</si>
  <si>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</si>
  <si>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</si>
  <si>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</si>
  <si>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</si>
  <si>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</si>
  <si>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</si>
  <si>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</si>
  <si>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</si>
  <si>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</si>
  <si>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</si>
  <si>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</si>
  <si>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</si>
  <si>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</si>
  <si>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</si>
  <si>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</si>
  <si>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</si>
  <si>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</si>
  <si>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</si>
  <si>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</si>
  <si>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</si>
  <si>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</si>
  <si>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</si>
  <si>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</si>
  <si>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</si>
  <si>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</si>
  <si>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</si>
  <si>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</si>
  <si>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</si>
  <si>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</si>
  <si>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</si>
  <si>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</si>
  <si>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</si>
  <si>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</si>
  <si>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</si>
  <si>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</si>
  <si>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</si>
  <si>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</si>
  <si>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</si>
  <si>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</si>
  <si>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</si>
  <si>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</si>
  <si>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</si>
  <si>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</si>
  <si>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</si>
  <si>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</si>
  <si>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</si>
  <si>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</si>
  <si>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</si>
  <si>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</si>
  <si>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</si>
  <si>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</si>
  <si>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</si>
  <si>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</si>
  <si>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</si>
  <si>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</si>
  <si>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</si>
  <si>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</si>
  <si>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</si>
  <si>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</si>
  <si>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</si>
  <si>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</si>
  <si>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</si>
  <si>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</si>
  <si>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</si>
  <si>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</si>
  <si>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</si>
  <si>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</si>
  <si>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</si>
  <si>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</si>
  <si>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</si>
  <si>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</si>
  <si>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</si>
  <si>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</si>
  <si>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</si>
  <si>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</si>
  <si>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</si>
  <si>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</si>
  <si>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</si>
  <si>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</si>
  <si>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</si>
  <si>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</si>
  <si>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</si>
  <si>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</si>
  <si>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</si>
  <si>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</si>
  <si>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</si>
  <si>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</si>
  <si>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</si>
  <si>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</si>
  <si>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</si>
  <si>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</si>
  <si>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</si>
  <si>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</si>
  <si>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</si>
  <si>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</si>
  <si>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</si>
  <si>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</si>
  <si>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</si>
  <si>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</si>
  <si>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</si>
  <si>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</si>
  <si>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</si>
  <si>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</si>
  <si>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</si>
  <si>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</si>
  <si>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</si>
  <si>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</si>
  <si>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</si>
  <si>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</si>
  <si>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</si>
  <si>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</si>
  <si>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</si>
  <si>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</si>
  <si>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</si>
  <si>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</si>
  <si>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</si>
  <si>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</si>
  <si>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</si>
  <si>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</si>
  <si>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</si>
  <si>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</si>
  <si>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</si>
  <si>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</si>
  <si>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</si>
  <si>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</si>
  <si>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</si>
  <si>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</si>
  <si>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</si>
  <si>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</si>
  <si>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</si>
  <si>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</si>
  <si>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</si>
  <si>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</si>
  <si>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</si>
  <si>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</si>
  <si>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</si>
  <si>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</si>
  <si>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</si>
  <si>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</si>
  <si>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</si>
  <si>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</si>
  <si>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</si>
  <si>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</si>
  <si>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</si>
  <si>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</si>
  <si>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</si>
  <si>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</si>
  <si>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</si>
  <si>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</si>
  <si>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</si>
  <si>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</si>
  <si>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</si>
  <si>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</si>
  <si>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</si>
  <si>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</si>
  <si>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</si>
  <si>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</si>
  <si>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</si>
  <si>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</si>
  <si>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</si>
  <si>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</si>
  <si>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</si>
  <si>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</si>
  <si>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</si>
  <si>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</si>
  <si>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</si>
  <si>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</si>
  <si>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</si>
  <si>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</si>
  <si>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</si>
  <si>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</si>
  <si>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</si>
  <si>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</si>
  <si>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</si>
  <si>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</si>
  <si>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</si>
  <si>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</si>
  <si>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</si>
  <si>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</si>
  <si>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</si>
  <si>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</si>
  <si>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</si>
  <si>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</si>
  <si>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</si>
  <si>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</si>
  <si>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</si>
  <si>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</si>
  <si>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</si>
  <si>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</si>
  <si>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</si>
  <si>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</si>
  <si>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</si>
  <si>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</si>
  <si>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</si>
  <si>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</si>
  <si>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</si>
  <si>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</si>
  <si>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</si>
  <si>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</si>
  <si>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</si>
  <si>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</si>
  <si>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</si>
  <si>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</si>
  <si>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</si>
  <si>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</si>
  <si>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</si>
  <si>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</si>
  <si>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</si>
  <si>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</si>
  <si>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</si>
  <si>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</si>
  <si>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</si>
  <si>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</si>
  <si>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</si>
  <si>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</si>
  <si>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</si>
  <si>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</si>
  <si>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</si>
  <si>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</si>
  <si>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</si>
  <si>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</si>
  <si>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</si>
  <si>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</si>
  <si>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</si>
  <si>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</si>
  <si>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</si>
  <si>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</si>
  <si>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</si>
  <si>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</si>
  <si>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</si>
  <si>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</si>
  <si>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</si>
  <si>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</si>
  <si>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</si>
  <si>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</si>
  <si>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</si>
  <si>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</si>
  <si>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</si>
  <si>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</si>
  <si>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</si>
  <si>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</si>
  <si>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</si>
  <si>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</si>
  <si>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</si>
  <si>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</si>
  <si>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</si>
  <si>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</si>
  <si>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</si>
  <si>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</si>
  <si>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</si>
  <si>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</si>
  <si>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</si>
  <si>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</si>
  <si>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</si>
  <si>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</si>
  <si>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</si>
  <si>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</si>
  <si>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</si>
  <si>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</si>
  <si>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</si>
  <si>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</si>
  <si>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</si>
  <si>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</si>
  <si>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</si>
  <si>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</si>
  <si>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</si>
  <si>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</si>
  <si>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</si>
  <si>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</si>
  <si>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</si>
  <si>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</si>
  <si>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</si>
  <si>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</si>
  <si>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</si>
  <si>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</si>
  <si>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</si>
  <si>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</si>
  <si>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</si>
  <si>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</si>
  <si>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</si>
  <si>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</si>
  <si>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</si>
  <si>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</si>
  <si>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</si>
  <si>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</si>
  <si>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</si>
  <si>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</si>
  <si>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</si>
  <si>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</si>
  <si>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</si>
  <si>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</si>
  <si>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</si>
  <si>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</si>
  <si>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</si>
  <si>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</si>
  <si>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</si>
  <si>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</si>
  <si>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</si>
  <si>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</si>
  <si>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</si>
  <si>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</si>
  <si>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</si>
  <si>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</si>
  <si>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</si>
  <si>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</si>
  <si>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</si>
  <si>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</si>
  <si>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</si>
  <si>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</si>
  <si>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</si>
  <si>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</si>
  <si>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</si>
  <si>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</si>
  <si>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</si>
  <si>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</si>
  <si>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</si>
  <si>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</si>
  <si>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</si>
  <si>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</si>
  <si>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</si>
  <si>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</si>
  <si>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</si>
  <si>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</si>
  <si>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</si>
  <si>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</si>
  <si>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</si>
  <si>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</si>
  <si>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</si>
  <si>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</si>
  <si>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</si>
  <si>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</si>
  <si>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</si>
  <si>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</si>
  <si>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</si>
  <si>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</si>
  <si>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</si>
  <si>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</si>
  <si>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</si>
  <si>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</si>
  <si>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</si>
  <si>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</si>
  <si>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</si>
  <si>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</si>
  <si>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</si>
  <si>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</si>
  <si>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</si>
  <si>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</si>
  <si>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</si>
  <si>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</si>
  <si>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</si>
  <si>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</si>
  <si>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</si>
  <si>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</si>
  <si>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</si>
  <si>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</si>
  <si>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</si>
  <si>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</si>
  <si>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</si>
  <si>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</si>
  <si>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</si>
  <si>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</si>
  <si>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</si>
  <si>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</si>
  <si>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</si>
  <si>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</si>
  <si>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</si>
  <si>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</si>
  <si>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</si>
  <si>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</si>
  <si>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</si>
  <si>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</si>
  <si>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</si>
  <si>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</si>
  <si>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</si>
  <si>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</si>
  <si>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</si>
  <si>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</si>
  <si>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</si>
  <si>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</si>
  <si>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</si>
  <si>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</si>
  <si>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</si>
  <si>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</si>
  <si>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</si>
  <si>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</si>
  <si>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</si>
  <si>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</si>
  <si>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</si>
  <si>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</si>
  <si>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</si>
  <si>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</si>
  <si>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</si>
  <si>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</si>
  <si>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</si>
  <si>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</si>
  <si>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</si>
  <si>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</si>
  <si>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</si>
  <si>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</si>
  <si>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</si>
  <si>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</si>
  <si>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</si>
  <si>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</si>
  <si>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</si>
  <si>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</si>
  <si>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</si>
  <si>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</si>
  <si>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</si>
  <si>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</si>
  <si>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</si>
  <si>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</si>
  <si>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</si>
  <si>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</si>
  <si>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</si>
  <si>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</si>
  <si>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</si>
  <si>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</si>
  <si>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</si>
  <si>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</si>
  <si>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</si>
  <si>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</si>
  <si>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</si>
  <si>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</si>
  <si>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</si>
  <si>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</si>
  <si>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</si>
  <si>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</si>
  <si>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</si>
  <si>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</si>
  <si>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</si>
  <si>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</si>
  <si>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</si>
  <si>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</si>
  <si>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</si>
  <si>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</si>
  <si>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</si>
  <si>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</si>
  <si>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</si>
  <si>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</si>
  <si>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</si>
  <si>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</si>
  <si>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</si>
  <si>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</si>
  <si>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</si>
  <si>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</si>
  <si>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</si>
  <si>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</si>
  <si>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</si>
  <si>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</si>
  <si>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</si>
  <si>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</si>
  <si>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</si>
  <si>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</si>
  <si>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</si>
  <si>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</si>
  <si>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</si>
  <si>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</si>
  <si>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</si>
  <si>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</si>
  <si>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</si>
  <si>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</si>
  <si>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</si>
  <si>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</si>
  <si>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</si>
  <si>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</si>
  <si>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</si>
  <si>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</si>
  <si>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</si>
  <si>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</si>
  <si>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</si>
  <si>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</si>
  <si>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</si>
  <si>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</si>
  <si>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</si>
  <si>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</si>
  <si>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</si>
  <si>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</si>
  <si>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</si>
  <si>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</si>
  <si>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</si>
  <si>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</si>
  <si>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</si>
  <si>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</si>
  <si>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</si>
  <si>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</si>
  <si>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</si>
  <si>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</si>
  <si>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</si>
  <si>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</si>
  <si>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</si>
  <si>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</si>
  <si>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</si>
  <si>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</si>
  <si>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</si>
  <si>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</si>
  <si>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</si>
  <si>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</si>
  <si>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</si>
  <si>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</si>
  <si>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</si>
  <si>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</si>
  <si>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</si>
  <si>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</si>
  <si>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</si>
  <si>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</si>
  <si>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</si>
  <si>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</si>
  <si>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</si>
  <si>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</si>
  <si>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</si>
  <si>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</si>
  <si>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</si>
  <si>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</si>
  <si>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</si>
  <si>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</si>
  <si>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</si>
  <si>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</si>
  <si>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</si>
  <si>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</si>
  <si>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</si>
  <si>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</si>
  <si>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</si>
  <si>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</si>
  <si>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</si>
  <si>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</si>
  <si>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</si>
  <si>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</si>
  <si>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</si>
  <si>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</si>
  <si>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</si>
  <si>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</si>
  <si>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</si>
  <si>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</si>
  <si>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</si>
  <si>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</si>
  <si>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</si>
  <si>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</si>
  <si>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</si>
  <si>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</si>
  <si>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</si>
  <si>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</si>
  <si>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</si>
  <si>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</si>
  <si>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</si>
  <si>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</si>
  <si>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</si>
  <si>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</si>
  <si>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</si>
  <si>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</si>
  <si>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</si>
  <si>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</si>
  <si>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</si>
  <si>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</si>
  <si>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</si>
  <si>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</si>
  <si>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</si>
  <si>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</si>
  <si>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</si>
  <si>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</si>
  <si>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</si>
  <si>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</si>
  <si>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</si>
  <si>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</si>
  <si>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</si>
  <si>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</si>
  <si>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</si>
  <si>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</si>
  <si>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</si>
  <si>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</si>
  <si>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</si>
  <si>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</si>
  <si>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</si>
  <si>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</si>
  <si>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</si>
  <si>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</si>
  <si>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</si>
  <si>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</si>
  <si>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</si>
  <si>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</si>
  <si>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</si>
  <si>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</si>
  <si>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</si>
  <si>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</si>
  <si>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</si>
  <si>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</si>
  <si>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</si>
  <si>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</si>
  <si>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</si>
  <si>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</si>
  <si>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</si>
  <si>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</si>
  <si>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</si>
  <si>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</si>
  <si>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</si>
  <si>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</si>
  <si>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</si>
  <si>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</si>
  <si>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</si>
  <si>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</si>
  <si>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</si>
  <si>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</si>
  <si>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</si>
  <si>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</si>
  <si>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</si>
  <si>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</si>
  <si>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</si>
  <si>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</si>
  <si>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</si>
  <si>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</si>
  <si>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</si>
  <si>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</si>
  <si>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</si>
  <si>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</si>
  <si>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</si>
  <si>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</si>
  <si>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</si>
  <si>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</si>
  <si>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</si>
  <si>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</si>
  <si>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</si>
  <si>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</si>
  <si>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</si>
  <si>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</si>
  <si>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</si>
  <si>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</si>
  <si>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</si>
  <si>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</si>
  <si>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</si>
  <si>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</si>
  <si>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</si>
  <si>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</si>
  <si>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</si>
  <si>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</si>
  <si>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</si>
  <si>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</si>
  <si>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</si>
  <si>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</si>
  <si>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</si>
  <si>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</si>
  <si>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</si>
  <si>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</si>
  <si>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</si>
  <si>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</si>
  <si>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</si>
  <si>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</si>
  <si>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</si>
  <si>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</si>
  <si>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</si>
  <si>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</si>
  <si>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</si>
  <si>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</si>
  <si>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</si>
  <si>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</si>
  <si>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</si>
  <si>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</si>
  <si>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</si>
  <si>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</si>
  <si>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</si>
  <si>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</si>
  <si>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</si>
  <si>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</si>
  <si>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</si>
  <si>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</si>
  <si>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</si>
  <si>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</si>
  <si>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</si>
  <si>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</si>
  <si>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</si>
  <si>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</si>
  <si>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</si>
  <si>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</si>
  <si>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</si>
  <si>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</si>
  <si>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</si>
  <si>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</si>
  <si>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</si>
  <si>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</si>
  <si>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</si>
  <si>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</si>
  <si>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</si>
  <si>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</si>
  <si>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</si>
  <si>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</si>
  <si>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</si>
  <si>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</si>
  <si>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</si>
  <si>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</si>
  <si>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</si>
  <si>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</si>
  <si>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</si>
  <si>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</si>
  <si>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</si>
  <si>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</si>
  <si>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</si>
  <si>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</si>
  <si>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</si>
  <si>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</si>
  <si>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</si>
  <si>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</si>
  <si>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</si>
  <si>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</si>
  <si>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</si>
  <si>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</si>
  <si>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</si>
  <si>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</si>
  <si>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</si>
  <si>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</si>
  <si>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</si>
  <si>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</si>
  <si>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</si>
  <si>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</si>
  <si>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</si>
  <si>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</si>
  <si>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</si>
  <si>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</si>
  <si>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</si>
  <si>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</si>
  <si>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</si>
  <si>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</si>
  <si>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</si>
  <si>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</si>
  <si>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</si>
  <si>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</si>
  <si>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</si>
  <si>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</si>
  <si>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</si>
  <si>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</si>
  <si>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</si>
  <si>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</si>
  <si>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</si>
  <si>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</si>
  <si>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</si>
  <si>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</si>
  <si>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</si>
  <si>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</si>
  <si>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</si>
  <si>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</si>
  <si>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</si>
  <si>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</si>
  <si>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</si>
  <si>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</si>
  <si>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</si>
  <si>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</si>
  <si>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</si>
  <si>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</si>
  <si>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</si>
  <si>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</si>
  <si>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</si>
  <si>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</si>
  <si>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</si>
  <si>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</si>
  <si>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</si>
  <si>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</si>
  <si>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</si>
  <si>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</si>
  <si>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</si>
  <si>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</si>
  <si>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</si>
  <si>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</si>
  <si>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</si>
  <si>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</si>
  <si>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</si>
  <si>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</si>
  <si>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</si>
  <si>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</si>
  <si>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</si>
  <si>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</si>
  <si>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</si>
  <si>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</si>
  <si>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</si>
  <si>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</si>
  <si>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</si>
  <si>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</si>
  <si>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</si>
  <si>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</si>
  <si>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</si>
  <si>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</si>
  <si>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</si>
  <si>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</si>
  <si>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</si>
  <si>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</si>
  <si>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</si>
  <si>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</si>
  <si>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</si>
  <si>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</si>
  <si>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</si>
  <si>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</si>
  <si>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</si>
  <si>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</si>
  <si>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</si>
  <si>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</si>
  <si>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</si>
  <si>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</si>
  <si>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</si>
  <si>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</si>
  <si>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</si>
  <si>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</si>
  <si>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</si>
  <si>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</si>
  <si>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</si>
  <si>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</si>
  <si>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</si>
  <si>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</si>
  <si>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</si>
  <si>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</si>
  <si>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</si>
  <si>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</si>
  <si>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</si>
  <si>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</si>
  <si>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</si>
  <si>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</si>
  <si>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</si>
  <si>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</si>
  <si>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</si>
  <si>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</si>
  <si>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</si>
  <si>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</si>
  <si>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</si>
  <si>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</si>
  <si>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</si>
  <si>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</si>
  <si>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</si>
  <si>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</si>
  <si>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</si>
  <si>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</si>
  <si>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</si>
  <si>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</si>
  <si>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</si>
  <si>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</si>
  <si>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</si>
  <si>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</si>
  <si>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</si>
  <si>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</si>
  <si>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</si>
  <si>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</si>
  <si>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</si>
  <si>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</si>
  <si>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</si>
  <si>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</si>
  <si>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</si>
  <si>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</si>
  <si>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</si>
  <si>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</si>
  <si>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</si>
  <si>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</si>
  <si>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</si>
  <si>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</si>
  <si>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</si>
  <si>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</si>
  <si>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</si>
  <si>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</si>
  <si>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</si>
  <si>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</si>
  <si>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</si>
  <si>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</si>
  <si>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</si>
  <si>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</si>
  <si>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</si>
  <si>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</si>
  <si>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</si>
  <si>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</si>
  <si>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</si>
  <si>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</si>
  <si>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</si>
  <si>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</si>
  <si>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</si>
  <si>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</si>
  <si>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</si>
  <si>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</si>
  <si>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</si>
  <si>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</si>
  <si>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</si>
  <si>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</si>
  <si>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</si>
  <si>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</si>
  <si>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</si>
  <si>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</si>
  <si>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</si>
  <si>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</si>
  <si>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</si>
  <si>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</si>
  <si>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</si>
  <si>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</si>
  <si>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</si>
  <si>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</si>
  <si>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</si>
  <si>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</si>
  <si>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</si>
  <si>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</si>
  <si>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</si>
  <si>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</si>
  <si>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</si>
  <si>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</si>
  <si>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</si>
  <si>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</si>
  <si>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</si>
  <si>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</si>
  <si>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</si>
  <si>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</si>
  <si>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</si>
  <si>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</si>
  <si>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</si>
  <si>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</si>
  <si>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</si>
  <si>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</si>
  <si>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</si>
  <si>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</si>
  <si>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</si>
  <si>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</si>
  <si>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</si>
  <si>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</si>
  <si>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</si>
  <si>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</si>
  <si>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</si>
  <si>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</si>
  <si>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</si>
  <si>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</si>
  <si>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</si>
  <si>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</si>
  <si>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</si>
  <si>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</si>
  <si>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</si>
  <si>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</si>
  <si>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</si>
  <si>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</si>
  <si>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</si>
  <si>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</si>
  <si>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</si>
  <si>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</si>
  <si>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</si>
  <si>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</si>
  <si>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</si>
  <si>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</si>
  <si>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</si>
  <si>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</si>
  <si>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</si>
  <si>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</si>
  <si>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</si>
  <si>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</si>
  <si>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</si>
  <si>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</si>
  <si>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</si>
  <si>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</si>
  <si>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</si>
  <si>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</si>
  <si>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</si>
  <si>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</si>
  <si>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</si>
  <si>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</si>
  <si>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</si>
  <si>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</si>
  <si>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</si>
  <si>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</si>
  <si>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</si>
  <si>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</si>
  <si>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</si>
  <si>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</si>
  <si>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</si>
  <si>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</si>
  <si>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</si>
  <si>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</si>
  <si>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</si>
  <si>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</si>
  <si>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</si>
  <si>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</si>
  <si>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</si>
  <si>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</si>
  <si>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</si>
  <si>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</si>
  <si>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</si>
  <si>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</si>
  <si>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</si>
  <si>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</si>
  <si>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</si>
  <si>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</si>
  <si>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</si>
  <si>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</si>
  <si>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</si>
  <si>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</si>
  <si>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</si>
  <si>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</si>
  <si>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</si>
  <si>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</si>
  <si>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</si>
  <si>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</si>
  <si>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</si>
  <si>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</si>
  <si>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</si>
  <si>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</si>
  <si>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</si>
  <si>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</si>
  <si>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</si>
  <si>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</si>
  <si>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</si>
  <si>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</si>
  <si>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</si>
  <si>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</si>
  <si>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</si>
  <si>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</si>
  <si>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</si>
  <si>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</si>
  <si>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</si>
  <si>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</si>
  <si>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</si>
  <si>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</si>
  <si>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</si>
  <si>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</si>
  <si>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</si>
  <si>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</si>
  <si>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</si>
  <si>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</si>
  <si>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</si>
  <si>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</si>
  <si>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</si>
  <si>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</si>
  <si>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</si>
  <si>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</si>
  <si>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</si>
  <si>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</si>
  <si>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</si>
  <si>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</si>
  <si>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</si>
  <si>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</si>
  <si>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</si>
  <si>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</si>
  <si>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</si>
  <si>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</si>
  <si>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</si>
  <si>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</si>
  <si>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</si>
  <si>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</si>
  <si>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</si>
  <si>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</si>
  <si>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</si>
  <si>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</si>
  <si>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</si>
  <si>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</si>
  <si>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</si>
  <si>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</si>
  <si>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</si>
  <si>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</si>
  <si>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</si>
  <si>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</si>
  <si>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</si>
  <si>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</si>
  <si>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</si>
  <si>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</si>
  <si>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</si>
  <si>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</si>
  <si>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</si>
  <si>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</si>
  <si>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</si>
  <si>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</si>
  <si>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</si>
  <si>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</si>
  <si>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</si>
  <si>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</si>
  <si>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</si>
  <si>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</si>
  <si>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</si>
  <si>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</si>
  <si>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</si>
  <si>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</si>
  <si>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</si>
  <si>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</si>
  <si>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</si>
  <si>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</si>
  <si>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</si>
  <si>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</si>
  <si>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</si>
  <si>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</si>
  <si>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</si>
  <si>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</si>
  <si>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</si>
  <si>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</si>
  <si>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</si>
  <si>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</si>
  <si>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</si>
  <si>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</si>
  <si>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</si>
  <si>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</si>
  <si>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</si>
  <si>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</si>
  <si>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</si>
  <si>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</si>
  <si>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</si>
  <si>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</si>
  <si>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</si>
  <si>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</si>
  <si>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</si>
  <si>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</si>
  <si>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</si>
  <si>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</si>
  <si>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</si>
  <si>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</si>
  <si>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</si>
  <si>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</si>
  <si>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</si>
  <si>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</si>
  <si>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</si>
  <si>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</si>
  <si>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</si>
  <si>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</si>
  <si>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</si>
  <si>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</si>
  <si>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</si>
  <si>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</si>
  <si>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</si>
  <si>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</si>
  <si>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</si>
  <si>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</si>
  <si>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</si>
  <si>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</si>
  <si>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</si>
  <si>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</si>
  <si>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</si>
  <si>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</si>
  <si>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</si>
  <si>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</si>
  <si>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</si>
  <si>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</si>
  <si>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</si>
  <si>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</si>
  <si>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</si>
  <si>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</si>
  <si>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</si>
  <si>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</si>
  <si>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</si>
  <si>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</si>
  <si>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</si>
  <si>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</si>
  <si>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</si>
  <si>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</si>
  <si>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</si>
  <si>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</si>
  <si>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</si>
  <si>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</si>
  <si>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</si>
  <si>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</si>
  <si>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</si>
  <si>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</si>
  <si>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</si>
  <si>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</si>
  <si>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</si>
  <si>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</si>
  <si>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</si>
  <si>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</si>
  <si>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</si>
  <si>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</si>
  <si>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</si>
  <si>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</si>
  <si>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</si>
  <si>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</si>
  <si>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</si>
  <si>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</si>
  <si>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</si>
  <si>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</si>
  <si>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</si>
  <si>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</si>
  <si>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</si>
  <si>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</si>
  <si>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</si>
  <si>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</si>
  <si>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</si>
  <si>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</si>
  <si>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</si>
  <si>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</si>
  <si>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</si>
  <si>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</si>
  <si>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</si>
  <si>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</si>
  <si>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</si>
  <si>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</si>
  <si>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</si>
  <si>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</si>
  <si>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</si>
  <si>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</si>
  <si>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</si>
  <si>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</si>
  <si>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</si>
  <si>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</si>
  <si>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</si>
  <si>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</si>
  <si>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</si>
  <si>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</si>
  <si>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</si>
  <si>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</si>
  <si>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</si>
  <si>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</si>
  <si>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</si>
  <si>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</si>
  <si>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</si>
  <si>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</si>
  <si>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</si>
  <si>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</si>
  <si>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</si>
  <si>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</si>
  <si>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</si>
  <si>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</si>
  <si>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</si>
  <si>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</si>
  <si>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</si>
  <si>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</si>
  <si>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</si>
  <si>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</si>
  <si>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</si>
  <si>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</si>
  <si>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</si>
  <si>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</si>
  <si>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</si>
  <si>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</si>
  <si>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</si>
  <si>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</si>
  <si>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</si>
  <si>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</si>
  <si>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</si>
  <si>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</si>
  <si>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</si>
  <si>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</si>
  <si>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</si>
  <si>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</si>
  <si>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</si>
  <si>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</si>
  <si>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</si>
  <si>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</si>
  <si>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</si>
  <si>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</si>
  <si>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</si>
  <si>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</si>
  <si>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</si>
  <si>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</si>
  <si>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</si>
  <si>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</si>
  <si>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</si>
  <si>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</si>
  <si>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</si>
  <si>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</si>
  <si>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</si>
  <si>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</si>
  <si>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</si>
  <si>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</si>
  <si>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</si>
  <si>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</si>
  <si>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</si>
  <si>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</si>
  <si>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</si>
  <si>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</si>
  <si>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</si>
  <si>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</si>
  <si>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</si>
  <si>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</si>
  <si>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</si>
  <si>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</si>
  <si>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</si>
  <si>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</si>
  <si>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</si>
  <si>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</si>
  <si>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</si>
  <si>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</si>
  <si>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</si>
  <si>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</si>
  <si>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</si>
  <si>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</si>
  <si>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</si>
  <si>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</si>
  <si>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</si>
  <si>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</si>
  <si>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</si>
  <si>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</si>
  <si>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</si>
  <si>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</si>
  <si>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</si>
  <si>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</si>
  <si>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</si>
  <si>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</si>
  <si>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</si>
  <si>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</si>
  <si>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</si>
  <si>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</si>
  <si>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</si>
  <si>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</si>
  <si>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</si>
  <si>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</si>
  <si>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</si>
  <si>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</si>
  <si>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</si>
  <si>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</si>
  <si>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</si>
  <si>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</si>
  <si>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</si>
  <si>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</si>
  <si>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</si>
  <si>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</si>
  <si>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</si>
  <si>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</si>
  <si>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</si>
  <si>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</si>
  <si>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</si>
  <si>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</si>
  <si>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</si>
  <si>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</si>
  <si>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</si>
  <si>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</si>
  <si>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</si>
  <si>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</si>
  <si>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</si>
  <si>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</si>
  <si>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</si>
  <si>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</si>
  <si>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</si>
  <si>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</si>
  <si>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</si>
  <si>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</si>
  <si>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</si>
  <si>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</si>
  <si>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</si>
  <si>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</si>
  <si>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</si>
  <si>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</si>
  <si>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</si>
  <si>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</si>
  <si>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</si>
  <si>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</si>
  <si>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</si>
  <si>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</si>
  <si>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</si>
  <si>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</si>
  <si>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</si>
  <si>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</si>
  <si>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</si>
  <si>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</si>
  <si>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</si>
  <si>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</si>
  <si>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</si>
  <si>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</si>
  <si>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</si>
  <si>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</si>
  <si>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</si>
  <si>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</si>
  <si>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</si>
  <si>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</si>
  <si>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</si>
  <si>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</si>
  <si>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</si>
  <si>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</si>
  <si>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</si>
  <si>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</si>
  <si>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</si>
  <si>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</si>
  <si>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</si>
  <si>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</si>
  <si>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</si>
  <si>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</si>
  <si>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</si>
  <si>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</si>
  <si>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</si>
  <si>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</si>
  <si>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</si>
  <si>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</si>
  <si>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</si>
  <si>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</si>
  <si>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</si>
  <si>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</si>
  <si>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</si>
  <si>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</si>
  <si>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</si>
  <si>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</si>
  <si>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</si>
  <si>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</si>
  <si>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</si>
  <si>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</si>
  <si>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</si>
  <si>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</si>
  <si>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</si>
  <si>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</si>
  <si>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</si>
  <si>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</si>
  <si>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</si>
  <si>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</si>
  <si>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</si>
  <si>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</si>
  <si>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</si>
  <si>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</si>
  <si>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</si>
  <si>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</si>
  <si>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</si>
  <si>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</si>
  <si>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</si>
  <si>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</si>
  <si>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</si>
  <si>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</si>
  <si>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</si>
  <si>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</si>
  <si>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</si>
  <si>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</si>
  <si>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</si>
  <si>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</si>
  <si>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</si>
  <si>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</si>
  <si>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</si>
  <si>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</si>
  <si>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</si>
  <si>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</si>
  <si>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</si>
  <si>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</si>
  <si>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</si>
  <si>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</si>
  <si>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</si>
  <si>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</si>
  <si>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</si>
  <si>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</si>
  <si>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</si>
  <si>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</si>
  <si>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</si>
  <si>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</si>
  <si>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</si>
  <si>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</si>
  <si>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</si>
  <si>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</si>
  <si>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</si>
  <si>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</si>
  <si>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</si>
  <si>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</si>
  <si>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</si>
  <si>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</si>
  <si>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</si>
  <si>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</si>
  <si>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</si>
  <si>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</si>
  <si>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</si>
  <si>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</si>
  <si>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</si>
  <si>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</si>
  <si>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</si>
  <si>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</si>
  <si>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</si>
  <si>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</si>
  <si>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</si>
  <si>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</si>
  <si>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</si>
  <si>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</si>
  <si>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</si>
  <si>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</si>
  <si>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</si>
  <si>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</si>
  <si>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</si>
  <si>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</si>
  <si>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</si>
  <si>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</si>
  <si>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</si>
  <si>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</si>
  <si>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</si>
  <si>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</si>
  <si>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</si>
  <si>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</si>
  <si>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</si>
  <si>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</si>
  <si>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</si>
  <si>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</si>
  <si>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</si>
  <si>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</si>
  <si>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</si>
  <si>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</si>
  <si>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</si>
  <si>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</si>
  <si>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</si>
  <si>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</si>
  <si>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</si>
  <si>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</si>
  <si>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</si>
  <si>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</si>
  <si>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</si>
  <si>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</si>
  <si>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</si>
  <si>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</si>
  <si>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</si>
  <si>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</si>
  <si>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</si>
  <si>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</si>
  <si>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</si>
  <si>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</si>
  <si>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</si>
  <si>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</si>
  <si>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</si>
  <si>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</si>
  <si>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</si>
  <si>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</si>
  <si>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</si>
  <si>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</si>
  <si>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</si>
  <si>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</si>
  <si>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</si>
  <si>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</si>
  <si>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</si>
  <si>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</si>
  <si>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</si>
  <si>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</si>
  <si>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</si>
  <si>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</si>
  <si>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</si>
  <si>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</si>
  <si>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</si>
  <si>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</si>
  <si>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</si>
  <si>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</si>
  <si>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</si>
  <si>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</si>
  <si>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</si>
  <si>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</si>
  <si>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</si>
  <si>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</si>
  <si>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</si>
  <si>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</si>
  <si>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</si>
  <si>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</si>
  <si>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</si>
  <si>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</si>
  <si>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</si>
  <si>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</si>
  <si>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</si>
  <si>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</si>
  <si>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</si>
  <si>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</si>
  <si>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</si>
  <si>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</si>
  <si>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</si>
  <si>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</si>
  <si>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</si>
  <si>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</si>
  <si>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</si>
  <si>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</si>
  <si>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</si>
  <si>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</si>
  <si>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</si>
  <si>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</si>
  <si>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</si>
  <si>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</si>
  <si>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</si>
  <si>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</si>
  <si>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</si>
  <si>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</si>
  <si>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</si>
  <si>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</si>
  <si>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</si>
  <si>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</si>
  <si>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</si>
  <si>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</si>
  <si>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</si>
  <si>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</si>
  <si>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</si>
  <si>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</si>
  <si>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</si>
  <si>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</si>
  <si>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</si>
  <si>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</si>
  <si>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</si>
  <si>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</si>
  <si>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</si>
  <si>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</si>
  <si>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</si>
  <si>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</si>
  <si>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</si>
  <si>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</si>
  <si>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</si>
  <si>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</si>
  <si>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</si>
  <si>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</si>
  <si>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</si>
  <si>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</si>
  <si>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</si>
  <si>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</si>
  <si>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</si>
  <si>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</si>
  <si>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</si>
  <si>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</si>
  <si>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</si>
  <si>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</si>
  <si>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</si>
  <si>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</si>
  <si>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</si>
  <si>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</si>
  <si>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</si>
  <si>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</si>
  <si>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</si>
  <si>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</si>
  <si>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</si>
  <si>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</si>
  <si>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</si>
  <si>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</si>
  <si>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</si>
  <si>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</si>
  <si>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</si>
  <si>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</si>
  <si>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</si>
  <si>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</si>
  <si>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</si>
  <si>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</si>
  <si>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</si>
  <si>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</si>
  <si>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</si>
  <si>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</si>
  <si>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</si>
  <si>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</si>
  <si>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</si>
  <si>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</si>
  <si>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</si>
  <si>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</si>
  <si>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</si>
  <si>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</si>
  <si>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</si>
  <si>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</si>
  <si>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</si>
  <si>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</si>
  <si>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</si>
  <si>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</si>
  <si>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</si>
  <si>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</si>
  <si>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</si>
  <si>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</si>
  <si>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</si>
  <si>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</si>
  <si>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</si>
  <si>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</si>
  <si>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</si>
  <si>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</si>
  <si>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</si>
  <si>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</si>
  <si>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</si>
  <si>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</si>
  <si>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</si>
  <si>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</si>
  <si>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</si>
  <si>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</si>
  <si>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</si>
  <si>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</si>
  <si>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</si>
  <si>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</si>
  <si>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</si>
  <si>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</si>
  <si>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</si>
  <si>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</si>
  <si>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</si>
  <si>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</si>
  <si>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</si>
  <si>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</si>
  <si>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</si>
  <si>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</si>
  <si>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</si>
  <si>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</si>
  <si>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</si>
  <si>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</si>
  <si>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</si>
  <si>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</si>
  <si>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</si>
  <si>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</si>
  <si>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</si>
  <si>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</si>
  <si>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</si>
  <si>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</si>
  <si>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</si>
  <si>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</si>
  <si>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</si>
  <si>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</si>
  <si>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</si>
  <si>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</si>
  <si>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</si>
  <si>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</si>
  <si>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</si>
  <si>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</si>
  <si>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</si>
  <si>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</si>
  <si>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</si>
  <si>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</si>
  <si>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</si>
  <si>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</si>
  <si>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</si>
  <si>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</si>
  <si>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</si>
  <si>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</si>
  <si>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</si>
  <si>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</si>
  <si>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</si>
  <si>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</si>
  <si>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</si>
  <si>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</si>
  <si>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</si>
  <si>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</si>
  <si>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</si>
  <si>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</si>
  <si>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</si>
  <si>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</si>
  <si>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</si>
  <si>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</si>
  <si>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</si>
  <si>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</si>
  <si>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</si>
  <si>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</si>
  <si>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</si>
  <si>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</si>
  <si>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</si>
  <si>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</si>
  <si>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</si>
  <si>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</si>
  <si>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</si>
  <si>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</si>
  <si>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</si>
  <si>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</si>
  <si>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</si>
  <si>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</si>
  <si>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</si>
  <si>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</si>
  <si>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</si>
  <si>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</si>
  <si>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</si>
  <si>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</si>
  <si>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</si>
  <si>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</si>
  <si>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</si>
  <si>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</si>
  <si>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</si>
  <si>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</si>
  <si>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</si>
  <si>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</si>
  <si>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</si>
  <si>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</si>
  <si>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</si>
  <si>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</si>
  <si>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</si>
  <si>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</si>
  <si>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</si>
  <si>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</si>
  <si>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</si>
  <si>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</si>
  <si>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</si>
  <si>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</si>
  <si>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</si>
  <si>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</si>
  <si>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</si>
  <si>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</si>
  <si>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</si>
  <si>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</si>
  <si>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</si>
  <si>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</si>
  <si>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</si>
  <si>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</si>
  <si>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</si>
  <si>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</si>
  <si>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</si>
  <si>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</si>
  <si>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</si>
  <si>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</si>
  <si>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</si>
  <si>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</si>
  <si>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</si>
  <si>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</si>
  <si>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</si>
  <si>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</si>
  <si>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</si>
  <si>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</si>
  <si>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</si>
  <si>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</si>
  <si>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</si>
  <si>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</si>
  <si>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</si>
  <si>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</si>
  <si>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</si>
  <si>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</si>
  <si>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</si>
  <si>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</si>
  <si>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</si>
  <si>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</si>
  <si>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</si>
  <si>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</si>
  <si>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</si>
  <si>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</si>
  <si>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</si>
  <si>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</si>
  <si>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</si>
  <si>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</si>
  <si>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</si>
  <si>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</si>
  <si>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</si>
  <si>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</si>
  <si>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</si>
  <si>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</si>
  <si>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</si>
  <si>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</si>
  <si>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</si>
  <si>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</si>
  <si>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</si>
  <si>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</si>
  <si>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</si>
  <si>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</si>
  <si>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</si>
  <si>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</si>
  <si>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</si>
  <si>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</si>
  <si>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</si>
  <si>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</si>
  <si>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</si>
  <si>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</si>
  <si>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</si>
  <si>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</si>
  <si>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</si>
  <si>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</si>
  <si>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</si>
  <si>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</si>
  <si>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</si>
  <si>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</si>
  <si>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</si>
  <si>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</si>
  <si>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</si>
  <si>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</si>
  <si>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</si>
  <si>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</si>
  <si>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</si>
  <si>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</si>
  <si>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</si>
  <si>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</si>
  <si>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</si>
  <si>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</si>
  <si>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</si>
  <si>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</si>
  <si>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</si>
  <si>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</si>
  <si>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</si>
  <si>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</si>
  <si>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</si>
  <si>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</si>
  <si>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</si>
  <si>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</si>
  <si>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</si>
  <si>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</si>
  <si>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</si>
  <si>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</si>
  <si>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</si>
  <si>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</si>
  <si>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</si>
  <si>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</si>
  <si>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</si>
  <si>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</si>
  <si>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</si>
  <si>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</si>
  <si>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</si>
  <si>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</si>
  <si>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</si>
  <si>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</si>
  <si>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</si>
  <si>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</si>
  <si>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</si>
  <si>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</si>
  <si>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</si>
  <si>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</si>
  <si>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</si>
  <si>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</si>
  <si>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</si>
  <si>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</si>
  <si>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</si>
  <si>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</si>
  <si>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</si>
  <si>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</si>
  <si>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</si>
  <si>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</si>
  <si>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</si>
  <si>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</si>
  <si>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</si>
  <si>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</si>
  <si>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</si>
  <si>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</si>
  <si>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</si>
  <si>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</si>
  <si>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</si>
  <si>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</si>
  <si>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</si>
  <si>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</si>
  <si>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</si>
  <si>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</si>
  <si>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</si>
  <si>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</si>
  <si>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</si>
  <si>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</si>
  <si>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</si>
  <si>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</si>
  <si>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</si>
  <si>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</si>
  <si>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</si>
  <si>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</si>
  <si>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</si>
  <si>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</si>
  <si>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</si>
  <si>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</si>
  <si>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</si>
  <si>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</si>
  <si>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</si>
  <si>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</si>
  <si>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</si>
  <si>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</si>
  <si>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</si>
  <si>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</si>
  <si>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</si>
  <si>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</si>
  <si>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</si>
  <si>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</si>
  <si>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</si>
  <si>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</si>
  <si>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</si>
  <si>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</si>
  <si>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</si>
  <si>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</si>
  <si>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</si>
  <si>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</si>
  <si>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</si>
  <si>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</si>
  <si>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</si>
  <si>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</si>
  <si>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</si>
  <si>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</si>
  <si>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</si>
  <si>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</si>
  <si>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</si>
  <si>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</si>
  <si>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</si>
  <si>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</si>
  <si>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</si>
  <si>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</si>
  <si>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</si>
  <si>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</si>
  <si>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</si>
  <si>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</si>
  <si>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</si>
  <si>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</si>
  <si>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</si>
  <si>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</si>
  <si>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</si>
  <si>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</si>
  <si>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</si>
  <si>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</si>
  <si>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</si>
  <si>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</si>
  <si>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</si>
  <si>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</si>
  <si>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</si>
  <si>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</si>
  <si>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</si>
  <si>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</si>
  <si>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</si>
  <si>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</si>
  <si>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</si>
  <si>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</si>
  <si>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</si>
  <si>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</si>
  <si>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</si>
  <si>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</si>
  <si>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</si>
  <si>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</si>
  <si>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</si>
  <si>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</si>
  <si>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</si>
  <si>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</si>
  <si>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</si>
  <si>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</si>
  <si>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</si>
  <si>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</si>
  <si>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</si>
  <si>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</si>
  <si>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</si>
  <si>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</si>
  <si>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</si>
  <si>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</si>
  <si>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</si>
  <si>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</si>
  <si>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</si>
  <si>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</si>
  <si>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</si>
  <si>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</si>
  <si>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</si>
  <si>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</si>
  <si>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</si>
  <si>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</si>
  <si>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</si>
  <si>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</si>
  <si>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</si>
  <si>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</si>
  <si>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</si>
  <si>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</si>
  <si>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</si>
  <si>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</si>
  <si>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</si>
  <si>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</si>
  <si>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</si>
  <si>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</si>
  <si>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</si>
  <si>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</si>
  <si>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</si>
  <si>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</si>
  <si>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</si>
  <si>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</si>
  <si>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</si>
  <si>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</si>
  <si>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</si>
  <si>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</si>
  <si>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</si>
  <si>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</si>
  <si>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</si>
  <si>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</si>
  <si>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</si>
  <si>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</si>
  <si>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</si>
  <si>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</si>
  <si>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</si>
  <si>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</si>
  <si>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</si>
  <si>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</si>
  <si>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</si>
  <si>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</si>
  <si>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</si>
  <si>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</si>
  <si>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</si>
  <si>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</si>
  <si>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</si>
  <si>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</si>
  <si>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</si>
  <si>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</si>
  <si>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</si>
  <si>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</si>
  <si>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</si>
  <si>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</si>
  <si>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</si>
  <si>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</si>
  <si>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</si>
  <si>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</si>
  <si>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</si>
  <si>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</si>
  <si>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</si>
  <si>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</si>
  <si>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</si>
  <si>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</si>
  <si>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</si>
  <si>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</si>
  <si>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</si>
  <si>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</si>
  <si>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</si>
  <si>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</si>
  <si>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</si>
  <si>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</si>
  <si>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</si>
  <si>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</si>
  <si>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</si>
  <si>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</si>
  <si>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</si>
  <si>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</si>
  <si>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</si>
  <si>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</si>
  <si>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</si>
  <si>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</si>
  <si>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</si>
  <si>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</si>
  <si>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</si>
  <si>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</si>
  <si>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</si>
  <si>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</si>
  <si>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</si>
  <si>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</si>
  <si>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</si>
  <si>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</si>
  <si>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</si>
  <si>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</si>
  <si>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</si>
  <si>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</si>
  <si>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</si>
  <si>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</si>
  <si>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</si>
  <si>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</si>
  <si>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</si>
  <si>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</si>
  <si>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</si>
  <si>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</si>
  <si>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</si>
  <si>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</si>
  <si>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</si>
  <si>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</si>
  <si>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</si>
  <si>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</si>
  <si>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</si>
  <si>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</si>
  <si>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</si>
  <si>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</si>
  <si>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</si>
  <si>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</si>
  <si>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</si>
  <si>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</si>
  <si>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</si>
  <si>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</si>
  <si>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</si>
  <si>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</si>
  <si>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</si>
  <si>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</si>
  <si>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</si>
  <si>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</si>
  <si>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</si>
  <si>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</si>
  <si>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</si>
  <si>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</si>
  <si>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</si>
  <si>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</si>
  <si>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</si>
  <si>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</si>
  <si>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</si>
  <si>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</si>
  <si>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</si>
  <si>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</si>
  <si>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</si>
  <si>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</si>
  <si>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</si>
  <si>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</si>
  <si>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</si>
  <si>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</si>
  <si>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</si>
  <si>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</si>
  <si>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</si>
  <si>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</si>
  <si>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</si>
  <si>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</si>
  <si>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</si>
  <si>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</si>
  <si>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</si>
  <si>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</si>
  <si>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</si>
  <si>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</si>
  <si>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</si>
  <si>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</si>
  <si>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</si>
  <si>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</si>
  <si>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</si>
  <si>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</si>
  <si>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</si>
  <si>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</si>
  <si>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</si>
  <si>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</si>
  <si>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</si>
  <si>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</si>
  <si>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</si>
  <si>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</si>
  <si>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</si>
  <si>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</si>
  <si>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</si>
  <si>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</si>
  <si>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</si>
  <si>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</si>
  <si>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</si>
  <si>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</si>
  <si>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</si>
  <si>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</si>
  <si>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</si>
  <si>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</si>
  <si>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</si>
  <si>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</si>
  <si>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</si>
  <si>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</si>
  <si>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</si>
  <si>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</si>
  <si>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</si>
  <si>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</si>
  <si>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</si>
  <si>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</si>
  <si>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</si>
  <si>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</si>
  <si>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</si>
  <si>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</si>
  <si>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</si>
  <si>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</si>
  <si>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</si>
  <si>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</si>
  <si>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</si>
  <si>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</si>
  <si>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</si>
  <si>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</si>
  <si>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</si>
  <si>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</si>
  <si>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</si>
  <si>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</si>
  <si>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</si>
  <si>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</si>
  <si>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</si>
  <si>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</si>
  <si>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</si>
  <si>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</si>
  <si>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</si>
  <si>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</si>
  <si>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</si>
  <si>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</si>
  <si>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</si>
  <si>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</si>
  <si>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</si>
  <si>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</si>
  <si>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</si>
  <si>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</si>
  <si>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</si>
  <si>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</si>
  <si>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</si>
  <si>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</si>
  <si>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</si>
  <si>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</si>
  <si>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</si>
  <si>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</si>
  <si>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</si>
  <si>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</si>
  <si>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</si>
  <si>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</si>
  <si>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</si>
  <si>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</si>
  <si>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</si>
  <si>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</si>
  <si>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</si>
  <si>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</si>
  <si>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</si>
  <si>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</si>
  <si>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</si>
  <si>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</si>
  <si>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</si>
  <si>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</si>
  <si>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</si>
  <si>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</si>
  <si>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</si>
  <si>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</si>
  <si>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</si>
  <si>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</si>
  <si>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</si>
  <si>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</si>
  <si>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</si>
  <si>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</si>
  <si>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</si>
  <si>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</si>
  <si>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</si>
  <si>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</si>
  <si>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</si>
  <si>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</si>
  <si>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</si>
  <si>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</si>
  <si>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</si>
  <si>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</si>
  <si>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</si>
  <si>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</si>
  <si>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</si>
  <si>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</si>
  <si>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</si>
  <si>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</si>
  <si>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</si>
  <si>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</si>
  <si>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</si>
  <si>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</si>
  <si>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</si>
  <si>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</si>
  <si>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</si>
  <si>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</si>
  <si>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</si>
  <si>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</si>
  <si>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</si>
  <si>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</si>
  <si>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</si>
  <si>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</si>
  <si>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</si>
  <si>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</si>
  <si>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</si>
  <si>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</si>
  <si>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</si>
  <si>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</si>
  <si>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</si>
  <si>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</si>
  <si>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</si>
  <si>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</si>
  <si>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</si>
  <si>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</si>
  <si>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</si>
  <si>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</si>
  <si>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</si>
  <si>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</si>
  <si>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</si>
  <si>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</si>
  <si>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</si>
  <si>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</si>
  <si>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</si>
  <si>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</si>
  <si>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</si>
  <si>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</si>
  <si>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</si>
  <si>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</si>
  <si>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</si>
  <si>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</si>
  <si>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</si>
  <si>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</si>
  <si>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</si>
  <si>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</si>
  <si>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</si>
  <si>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</si>
  <si>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</si>
  <si>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</si>
  <si>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</si>
  <si>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</si>
  <si>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</si>
  <si>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</si>
  <si>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</si>
  <si>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</si>
  <si>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</si>
  <si>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</si>
  <si>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</si>
  <si>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</si>
  <si>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</si>
  <si>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</si>
  <si>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</si>
  <si>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</si>
  <si>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</si>
  <si>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</si>
  <si>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</si>
  <si>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</si>
  <si>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</si>
  <si>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</si>
  <si>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</si>
  <si>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</si>
  <si>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</si>
  <si>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</si>
  <si>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</si>
  <si>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</si>
  <si>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</si>
  <si>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</si>
  <si>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</si>
  <si>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</si>
  <si>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</si>
  <si>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</si>
  <si>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</si>
  <si>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</si>
  <si>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</si>
  <si>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</si>
  <si>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</si>
  <si>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</si>
  <si>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</si>
  <si>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</si>
  <si>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</si>
  <si>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</si>
  <si>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</si>
  <si>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</si>
  <si>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</si>
  <si>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</si>
  <si>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</si>
  <si>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</si>
  <si>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</si>
  <si>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</si>
  <si>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</si>
  <si>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</si>
  <si>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</si>
  <si>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</si>
  <si>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</si>
  <si>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</si>
  <si>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</si>
  <si>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</si>
  <si>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</si>
  <si>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</si>
  <si>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</si>
  <si>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</si>
  <si>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</si>
  <si>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</si>
  <si>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</si>
  <si>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</si>
  <si>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</si>
  <si>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</si>
  <si>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</si>
  <si>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</si>
  <si>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</si>
  <si>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</si>
  <si>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</si>
  <si>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</si>
  <si>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</si>
  <si>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</si>
  <si>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</si>
  <si>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</si>
  <si>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</si>
  <si>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</si>
  <si>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</si>
  <si>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</si>
  <si>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</si>
  <si>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</si>
  <si>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</si>
  <si>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</si>
  <si>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</si>
  <si>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</si>
  <si>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</si>
  <si>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</si>
  <si>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</si>
  <si>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</si>
  <si>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</si>
  <si>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</si>
  <si>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</si>
  <si>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</si>
  <si>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</si>
  <si>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</si>
  <si>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</si>
  <si>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</si>
  <si>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</si>
  <si>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</si>
  <si>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</si>
  <si>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</si>
  <si>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</si>
  <si>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</si>
  <si>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</si>
  <si>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</si>
  <si>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</si>
  <si>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</si>
  <si>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</si>
  <si>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</si>
  <si>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</si>
  <si>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</si>
  <si>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</si>
  <si>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</si>
  <si>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</si>
  <si>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</si>
  <si>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</si>
  <si>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</si>
  <si>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</si>
  <si>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</si>
  <si>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</si>
  <si>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</si>
  <si>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</si>
  <si>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</si>
  <si>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</si>
  <si>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</si>
  <si>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</si>
  <si>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</si>
  <si>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</si>
  <si>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</si>
  <si>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</si>
  <si>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</si>
  <si>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</si>
  <si>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</si>
  <si>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</si>
  <si>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</si>
  <si>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</si>
  <si>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</si>
  <si>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</si>
  <si>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</si>
  <si>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</si>
  <si>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</si>
  <si>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</si>
  <si>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</si>
  <si>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</si>
  <si>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</si>
  <si>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</si>
  <si>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</si>
  <si>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</si>
  <si>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</si>
  <si>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</si>
  <si>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</si>
  <si>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</si>
  <si>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</si>
  <si>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</si>
  <si>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</si>
  <si>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</si>
  <si>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</si>
  <si>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</si>
  <si>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</si>
  <si>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</si>
  <si>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</si>
  <si>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</si>
  <si>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</si>
  <si>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</si>
  <si>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</si>
  <si>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</si>
  <si>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</si>
  <si>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</si>
  <si>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</si>
  <si>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</si>
  <si>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</si>
  <si>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</si>
  <si>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</si>
  <si>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</si>
  <si>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</si>
  <si>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</si>
  <si>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</si>
  <si>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</si>
  <si>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</si>
  <si>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</si>
  <si>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</si>
  <si>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</si>
  <si>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</si>
  <si>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</si>
  <si>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</si>
  <si>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</si>
  <si>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</si>
  <si>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</si>
  <si>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</si>
  <si>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</si>
  <si>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</si>
  <si>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</si>
  <si>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</si>
  <si>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</si>
  <si>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</si>
  <si>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</si>
  <si>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</si>
  <si>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</si>
  <si>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</si>
  <si>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</si>
  <si>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</si>
  <si>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</si>
  <si>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</si>
  <si>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</si>
  <si>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</si>
  <si>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</si>
  <si>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</si>
  <si>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</si>
  <si>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</si>
  <si>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</si>
  <si>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</si>
  <si>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</si>
  <si>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</si>
  <si>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</si>
  <si>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</si>
  <si>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</si>
  <si>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</si>
  <si>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</si>
  <si>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</si>
  <si>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</si>
  <si>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</si>
  <si>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</si>
  <si>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</si>
  <si>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</si>
  <si>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</si>
  <si>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</si>
  <si>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</si>
  <si>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</si>
  <si>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</si>
  <si>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</si>
  <si>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</si>
  <si>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</si>
  <si>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</si>
  <si>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</si>
  <si>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</si>
  <si>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</si>
  <si>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</si>
  <si>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</si>
  <si>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</si>
  <si>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</si>
  <si>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</si>
  <si>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</si>
  <si>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</si>
  <si>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</si>
  <si>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</si>
  <si>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</si>
  <si>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</si>
  <si>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</si>
  <si>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</si>
  <si>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</si>
  <si>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</si>
  <si>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</si>
  <si>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</si>
  <si>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</si>
  <si>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</si>
  <si>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</si>
  <si>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</si>
  <si>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</si>
  <si>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</si>
  <si>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</si>
  <si>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</si>
  <si>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</si>
  <si>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</si>
  <si>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</si>
  <si>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</si>
  <si>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</si>
  <si>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</si>
  <si>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</si>
  <si>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</si>
  <si>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</si>
  <si>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</si>
  <si>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</si>
  <si>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</si>
  <si>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</si>
  <si>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</si>
  <si>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</si>
  <si>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</si>
  <si>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</si>
  <si>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</si>
  <si>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</si>
  <si>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</si>
  <si>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</si>
  <si>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</si>
  <si>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</si>
  <si>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</si>
  <si>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</si>
  <si>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</si>
  <si>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</si>
  <si>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</si>
  <si>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</si>
  <si>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</si>
  <si>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</si>
  <si>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</si>
  <si>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</si>
  <si>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</si>
  <si>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</si>
  <si>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</si>
  <si>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</si>
  <si>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</si>
  <si>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</si>
  <si>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</si>
  <si>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</si>
  <si>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</si>
  <si>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</si>
  <si>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</si>
  <si>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</si>
  <si>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</si>
  <si>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</si>
  <si>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</si>
  <si>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</si>
  <si>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</si>
  <si>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</si>
  <si>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</si>
  <si>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</si>
  <si>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</si>
  <si>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</si>
  <si>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</si>
  <si>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</si>
  <si>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</si>
  <si>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</si>
  <si>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</si>
  <si>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</si>
  <si>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</si>
  <si>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</si>
  <si>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</si>
  <si>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</si>
  <si>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</si>
  <si>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</si>
  <si>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</si>
  <si>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</si>
  <si>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</si>
  <si>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</si>
  <si>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</si>
  <si>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</si>
  <si>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</si>
  <si>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</si>
  <si>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</si>
  <si>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</si>
  <si>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</si>
  <si>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</si>
  <si>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</si>
  <si>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</si>
  <si>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</si>
  <si>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</si>
  <si>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</si>
  <si>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</si>
  <si>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</si>
  <si>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</si>
  <si>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</si>
  <si>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</si>
  <si>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</si>
  <si>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</si>
  <si>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</si>
  <si>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</si>
  <si>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</si>
  <si>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</si>
  <si>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</si>
  <si>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</si>
  <si>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</si>
  <si>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</si>
  <si>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</si>
  <si>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</si>
  <si>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</si>
  <si>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</si>
  <si>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</si>
  <si>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</si>
  <si>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</si>
  <si>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</si>
  <si>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</si>
  <si>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</si>
  <si>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</si>
  <si>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</si>
  <si>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</si>
  <si>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</si>
  <si>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</si>
  <si>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</si>
  <si>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</si>
  <si>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</si>
  <si>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</si>
  <si>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</si>
  <si>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</si>
  <si>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</si>
  <si>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</si>
  <si>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</si>
  <si>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</si>
  <si>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</si>
  <si>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</si>
  <si>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</si>
  <si>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</si>
  <si>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</si>
  <si>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</si>
  <si>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</si>
  <si>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</si>
  <si>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</si>
  <si>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</si>
  <si>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</si>
  <si>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</si>
  <si>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</si>
  <si>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</si>
  <si>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</si>
  <si>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</si>
  <si>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</si>
  <si>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</si>
  <si>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</si>
  <si>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</si>
  <si>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</si>
  <si>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</si>
  <si>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</si>
  <si>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</si>
  <si>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</si>
  <si>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</si>
  <si>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</si>
  <si>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</si>
  <si>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</si>
  <si>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</si>
  <si>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</si>
  <si>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</si>
  <si>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</si>
  <si>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</si>
  <si>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</si>
  <si>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</si>
  <si>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</si>
  <si>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</si>
  <si>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</si>
  <si>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</si>
  <si>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</si>
  <si>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</si>
  <si>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</si>
  <si>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</si>
  <si>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</si>
  <si>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</si>
  <si>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</si>
  <si>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</si>
  <si>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</si>
  <si>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</si>
  <si>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</si>
  <si>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</si>
  <si>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</si>
  <si>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</si>
  <si>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</si>
  <si>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</si>
  <si>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</si>
  <si>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</si>
  <si>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</si>
  <si>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</si>
  <si>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</si>
  <si>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</si>
  <si>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</si>
  <si>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</si>
  <si>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</si>
  <si>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</si>
  <si>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</si>
  <si>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</si>
  <si>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</si>
  <si>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</si>
  <si>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</si>
  <si>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</si>
  <si>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</si>
  <si>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</si>
  <si>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</si>
  <si>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</si>
  <si>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</si>
  <si>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</si>
  <si>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</si>
  <si>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</si>
  <si>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</si>
  <si>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</si>
  <si>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</si>
  <si>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</si>
  <si>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</si>
  <si>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</si>
  <si>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</si>
  <si>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</si>
  <si>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</si>
  <si>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</si>
  <si>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</si>
  <si>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</si>
  <si>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</si>
  <si>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</si>
  <si>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</si>
  <si>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</si>
  <si>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</si>
  <si>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</si>
  <si>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</si>
  <si>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</si>
  <si>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</si>
  <si>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</si>
  <si>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</si>
  <si>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</si>
  <si>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</si>
  <si>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</si>
  <si>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</si>
  <si>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</si>
  <si>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</si>
  <si>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</si>
  <si>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</si>
  <si>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</si>
  <si>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</si>
  <si>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</si>
  <si>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</si>
  <si>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</si>
  <si>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</si>
  <si>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</si>
  <si>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</si>
  <si>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</si>
  <si>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</si>
  <si>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</si>
  <si>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</si>
  <si>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</si>
  <si>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</si>
  <si>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</si>
  <si>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</si>
  <si>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</si>
  <si>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</si>
  <si>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</si>
  <si>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</si>
  <si>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</si>
  <si>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</si>
  <si>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</si>
  <si>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</si>
  <si>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</si>
  <si>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</si>
  <si>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</si>
  <si>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</si>
  <si>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</si>
  <si>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</si>
  <si>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</si>
  <si>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</si>
  <si>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</si>
  <si>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</si>
  <si>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</si>
  <si>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</si>
  <si>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</si>
  <si>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</si>
  <si>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</si>
  <si>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</si>
  <si>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</si>
  <si>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</si>
  <si>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</si>
  <si>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</si>
  <si>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</si>
  <si>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</si>
  <si>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</si>
  <si>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</si>
  <si>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</si>
  <si>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</si>
  <si>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</si>
  <si>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</si>
  <si>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</si>
  <si>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</si>
  <si>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</si>
  <si>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</si>
  <si>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</si>
  <si>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</si>
  <si>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</si>
  <si>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</si>
  <si>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</si>
  <si>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</si>
  <si>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</si>
  <si>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</si>
  <si>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</si>
  <si>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</si>
  <si>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</si>
  <si>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</si>
  <si>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</si>
  <si>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</si>
  <si>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</si>
  <si>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</si>
  <si>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</si>
  <si>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</si>
  <si>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</si>
  <si>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</si>
  <si>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</si>
  <si>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</si>
  <si>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</si>
  <si>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</si>
  <si>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</si>
  <si>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</si>
  <si>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</si>
  <si>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</si>
  <si>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</si>
  <si>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</si>
  <si>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</si>
  <si>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</si>
  <si>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</si>
  <si>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</si>
  <si>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</si>
  <si>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</si>
  <si>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</si>
  <si>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</si>
  <si>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</si>
  <si>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</si>
  <si>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</si>
  <si>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</si>
  <si>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</si>
  <si>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</si>
  <si>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</si>
  <si>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</si>
  <si>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</si>
  <si>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</si>
  <si>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</si>
  <si>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</si>
  <si>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</si>
  <si>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</si>
  <si>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</si>
  <si>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</si>
  <si>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</si>
  <si>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</si>
  <si>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</si>
  <si>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</si>
  <si>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</si>
  <si>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</si>
  <si>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</si>
  <si>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</si>
  <si>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</si>
  <si>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</si>
  <si>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</si>
  <si>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</si>
  <si>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</si>
  <si>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</si>
  <si>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</si>
  <si>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</si>
  <si>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</si>
  <si>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</si>
  <si>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</si>
  <si>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</si>
  <si>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</si>
  <si>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</si>
  <si>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</si>
  <si>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</si>
  <si>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</si>
  <si>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</si>
  <si>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</si>
  <si>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</si>
  <si>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</si>
  <si>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</si>
  <si>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</si>
  <si>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</si>
  <si>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</si>
  <si>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</si>
  <si>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</si>
  <si>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</si>
  <si>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</si>
  <si>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</si>
  <si>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</si>
  <si>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</si>
  <si>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</si>
  <si>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</si>
  <si>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</si>
  <si>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</si>
  <si>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</si>
  <si>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</si>
  <si>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</si>
  <si>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</si>
  <si>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</si>
  <si>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</si>
  <si>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</si>
  <si>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</si>
  <si>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</si>
  <si>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</si>
  <si>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</si>
  <si>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</si>
  <si>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</si>
  <si>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</si>
  <si>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</si>
  <si>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</si>
  <si>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</si>
  <si>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</si>
  <si>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</si>
  <si>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</si>
  <si>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</si>
  <si>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</si>
  <si>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</si>
  <si>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</si>
  <si>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</si>
  <si>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</si>
  <si>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</si>
  <si>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</si>
  <si>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</si>
  <si>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</si>
  <si>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</si>
  <si>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</si>
  <si>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</si>
  <si>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</si>
  <si>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</si>
  <si>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</si>
  <si>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</si>
  <si>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</si>
  <si>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</si>
  <si>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</si>
  <si>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</si>
  <si>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</si>
  <si>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</si>
  <si>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</si>
  <si>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</si>
  <si>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</si>
  <si>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</si>
  <si>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</si>
  <si>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</si>
  <si>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</si>
  <si>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</si>
  <si>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</si>
  <si>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</si>
  <si>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</si>
  <si>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</si>
  <si>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</si>
  <si>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</si>
  <si>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</si>
  <si>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</si>
  <si>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</si>
  <si>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</si>
  <si>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</si>
  <si>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</si>
  <si>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</si>
  <si>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</si>
  <si>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</si>
  <si>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</si>
  <si>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</si>
  <si>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</si>
  <si>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</si>
  <si>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</si>
  <si>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</si>
  <si>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</si>
  <si>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</si>
  <si>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</si>
  <si>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</si>
  <si>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</si>
  <si>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</si>
  <si>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</si>
  <si>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</si>
  <si>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</si>
  <si>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</si>
  <si>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</si>
  <si>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</si>
  <si>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</si>
  <si>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</si>
  <si>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</si>
  <si>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</si>
  <si>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</si>
  <si>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</si>
  <si>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</si>
  <si>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</si>
  <si>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</si>
  <si>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</si>
  <si>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</si>
  <si>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</si>
  <si>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</si>
  <si>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</si>
  <si>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</si>
  <si>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</si>
  <si>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</si>
  <si>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</si>
  <si>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</si>
  <si>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</si>
  <si>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</si>
  <si>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</si>
  <si>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</si>
  <si>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</si>
  <si>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</si>
  <si>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</si>
  <si>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</si>
  <si>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</si>
  <si>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</si>
  <si>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</si>
  <si>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</si>
  <si>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</si>
  <si>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</si>
  <si>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</si>
  <si>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</si>
  <si>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</si>
  <si>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</si>
  <si>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</si>
  <si>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</si>
  <si>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</si>
  <si>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</si>
  <si>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</si>
  <si>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</si>
  <si>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</si>
  <si>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</si>
  <si>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</si>
  <si>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</si>
  <si>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</si>
  <si>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</si>
  <si>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</si>
  <si>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</si>
  <si>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</si>
  <si>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</si>
  <si>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</si>
  <si>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</si>
  <si>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</si>
  <si>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</si>
  <si>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</si>
  <si>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</si>
  <si>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</si>
  <si>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</si>
  <si>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</si>
  <si>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</si>
  <si>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</si>
  <si>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</si>
  <si>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</si>
  <si>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</si>
  <si>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</si>
  <si>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</si>
  <si>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</si>
  <si>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</si>
  <si>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</si>
  <si>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</si>
  <si>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</si>
  <si>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</si>
  <si>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</si>
  <si>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</si>
  <si>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</si>
  <si>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</si>
  <si>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</si>
  <si>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</si>
  <si>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</si>
  <si>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</si>
  <si>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</si>
  <si>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</si>
  <si>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</si>
  <si>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</si>
  <si>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</si>
  <si>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</si>
  <si>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</si>
  <si>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</si>
  <si>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</si>
  <si>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</si>
  <si>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</si>
  <si>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</si>
  <si>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</si>
  <si>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</si>
  <si>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</si>
  <si>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</si>
  <si>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</si>
  <si>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</si>
  <si>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</si>
  <si>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</si>
  <si>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</si>
  <si>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</si>
  <si>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</si>
  <si>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</si>
  <si>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</si>
  <si>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</si>
  <si>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</si>
  <si>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</si>
  <si>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</si>
  <si>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</si>
  <si>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</si>
  <si>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</si>
  <si>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</si>
  <si>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</si>
  <si>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</si>
  <si>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</si>
  <si>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</si>
  <si>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</si>
  <si>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</si>
  <si>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</si>
  <si>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</si>
  <si>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</si>
  <si>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</si>
  <si>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</si>
  <si>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</si>
  <si>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</si>
  <si>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</si>
  <si>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</si>
  <si>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</si>
  <si>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</si>
  <si>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</si>
  <si>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</si>
  <si>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</si>
  <si>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</si>
  <si>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</si>
  <si>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</si>
  <si>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</si>
  <si>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</si>
  <si>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</si>
  <si>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</si>
  <si>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</si>
  <si>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</si>
  <si>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</si>
  <si>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</si>
  <si>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</si>
  <si>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</si>
  <si>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</si>
  <si>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</si>
  <si>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</si>
  <si>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</si>
  <si>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</si>
  <si>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</si>
  <si>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</si>
  <si>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</si>
  <si>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</si>
  <si>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</si>
  <si>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</si>
  <si>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</si>
  <si>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</si>
  <si>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</si>
  <si>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</si>
  <si>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</si>
  <si>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</si>
  <si>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</si>
  <si>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</si>
  <si>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</si>
  <si>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</si>
  <si>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</si>
  <si>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</si>
  <si>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</si>
  <si>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</si>
  <si>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</si>
  <si>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</si>
  <si>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</si>
  <si>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</si>
  <si>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</si>
  <si>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</si>
  <si>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</si>
  <si>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</si>
  <si>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</si>
  <si>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</si>
  <si>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</si>
  <si>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</si>
  <si>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</si>
  <si>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</si>
  <si>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</si>
  <si>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</si>
  <si>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</si>
  <si>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</si>
  <si>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</si>
  <si>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</si>
  <si>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</si>
  <si>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</si>
  <si>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</si>
  <si>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</si>
  <si>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</si>
  <si>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</si>
  <si>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</si>
  <si>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</si>
  <si>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</si>
  <si>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</si>
  <si>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</si>
  <si>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</si>
  <si>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</si>
  <si>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</si>
  <si>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</si>
  <si>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</si>
  <si>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</si>
  <si>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</si>
  <si>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</si>
  <si>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</si>
  <si>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</si>
  <si>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</si>
  <si>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</si>
  <si>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</si>
  <si>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</si>
  <si>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</si>
  <si>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</si>
  <si>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</si>
  <si>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</si>
  <si>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</si>
  <si>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</si>
  <si>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</si>
  <si>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</si>
  <si>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</si>
  <si>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</si>
  <si>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</si>
  <si>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</si>
  <si>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</si>
  <si>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</si>
  <si>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</si>
  <si>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</si>
  <si>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</si>
  <si>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</si>
  <si>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</si>
  <si>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</si>
  <si>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</si>
  <si>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</si>
  <si>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</si>
  <si>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</si>
  <si>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</si>
  <si>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</si>
  <si>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</si>
  <si>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</si>
  <si>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</si>
  <si>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</si>
  <si>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</si>
  <si>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</si>
  <si>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</si>
  <si>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</si>
  <si>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</si>
  <si>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</si>
  <si>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</si>
  <si>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</si>
  <si>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</si>
  <si>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</si>
  <si>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</si>
  <si>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</si>
  <si>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</si>
  <si>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</si>
  <si>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</si>
  <si>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</si>
  <si>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</si>
  <si>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</si>
  <si>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</si>
  <si>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</si>
  <si>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</si>
  <si>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</si>
  <si>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</si>
  <si>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</si>
  <si>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</si>
  <si>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</si>
  <si>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</si>
  <si>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</si>
  <si>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</si>
  <si>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</si>
  <si>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</si>
  <si>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</si>
  <si>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</si>
  <si>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</si>
  <si>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</si>
  <si>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</si>
  <si>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</si>
  <si>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</si>
  <si>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</si>
  <si>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</si>
  <si>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</si>
  <si>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</si>
  <si>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</si>
  <si>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</si>
  <si>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</si>
  <si>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</si>
  <si>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</si>
  <si>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</si>
  <si>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</si>
  <si>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</si>
  <si>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</si>
  <si>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</si>
  <si>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</si>
  <si>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</si>
  <si>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</si>
  <si>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</si>
  <si>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</si>
  <si>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</si>
  <si>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</si>
  <si>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</si>
  <si>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</si>
  <si>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</si>
  <si>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</si>
  <si>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</si>
  <si>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</si>
  <si>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</si>
  <si>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</si>
  <si>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</si>
  <si>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</si>
  <si>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</si>
  <si>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</si>
  <si>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</si>
  <si>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</si>
  <si>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</si>
  <si>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</si>
  <si>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</si>
  <si>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</si>
  <si>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</si>
  <si>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</si>
  <si>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</si>
  <si>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</si>
  <si>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</si>
  <si>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</si>
  <si>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</si>
  <si>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</si>
  <si>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</si>
  <si>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</si>
  <si>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</si>
  <si>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</si>
  <si>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</si>
  <si>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</si>
  <si>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</si>
  <si>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</si>
  <si>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</si>
  <si>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</si>
  <si>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</si>
  <si>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</si>
  <si>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</si>
  <si>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</si>
  <si>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</si>
  <si>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</si>
  <si>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</si>
  <si>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</si>
  <si>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</si>
  <si>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</si>
  <si>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</si>
  <si>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</si>
  <si>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</si>
  <si>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</si>
  <si>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</si>
  <si>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</si>
  <si>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</si>
  <si>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</si>
  <si>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</si>
  <si>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</si>
  <si>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</si>
  <si>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</si>
  <si>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</si>
  <si>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</si>
  <si>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</si>
  <si>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</si>
  <si>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</si>
  <si>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</si>
  <si>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</si>
  <si>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</si>
  <si>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</si>
  <si>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</si>
  <si>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</si>
  <si>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</si>
  <si>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</si>
  <si>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</si>
  <si>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</si>
  <si>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</si>
  <si>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</si>
  <si>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</si>
  <si>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</si>
  <si>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</si>
  <si>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</si>
  <si>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</si>
  <si>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</si>
  <si>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</si>
  <si>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</si>
  <si>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</si>
  <si>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</si>
  <si>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</si>
  <si>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</si>
  <si>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</si>
  <si>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</si>
  <si>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</si>
  <si>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</si>
  <si>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</si>
  <si>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</si>
  <si>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</si>
  <si>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</si>
  <si>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</si>
  <si>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</si>
  <si>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</si>
  <si>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</si>
  <si>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</si>
  <si>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</si>
  <si>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</si>
  <si>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</si>
  <si>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</si>
  <si>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</si>
  <si>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</si>
  <si>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</si>
  <si>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</si>
  <si>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</si>
  <si>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</si>
  <si>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</si>
  <si>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</si>
  <si>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</si>
  <si>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</si>
  <si>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</si>
  <si>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</si>
  <si>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</si>
  <si>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</si>
  <si>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</si>
  <si>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</si>
  <si>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</si>
  <si>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</si>
  <si>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</si>
  <si>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</si>
  <si>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</si>
  <si>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</si>
  <si>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</si>
  <si>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</si>
  <si>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</si>
  <si>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</si>
  <si>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</si>
  <si>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</si>
  <si>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</si>
  <si>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</si>
  <si>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</si>
  <si>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</si>
  <si>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</si>
  <si>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</si>
  <si>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</si>
  <si>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</si>
  <si>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</si>
  <si>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</si>
  <si>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</si>
  <si>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</si>
  <si>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</si>
  <si>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</si>
  <si>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</si>
  <si>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</si>
  <si>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</si>
  <si>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</si>
  <si>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</si>
  <si>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</si>
  <si>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</si>
  <si>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</si>
  <si>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</si>
  <si>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</si>
  <si>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</si>
  <si>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</si>
  <si>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</si>
  <si>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</si>
  <si>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</si>
  <si>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</si>
  <si>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</si>
  <si>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</si>
  <si>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</si>
  <si>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</si>
  <si>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</si>
  <si>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</si>
  <si>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</si>
  <si>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</si>
  <si>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</si>
  <si>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</si>
  <si>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</si>
  <si>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</si>
  <si>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</si>
  <si>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</si>
  <si>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</si>
  <si>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</si>
  <si>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</si>
  <si>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</si>
  <si>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</si>
  <si>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</si>
  <si>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</si>
  <si>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</si>
  <si>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</si>
  <si>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</si>
  <si>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</si>
  <si>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</si>
  <si>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</si>
  <si>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</si>
  <si>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</si>
  <si>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</si>
  <si>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</si>
  <si>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</si>
  <si>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</si>
  <si>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</si>
  <si>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</si>
  <si>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</si>
  <si>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</si>
  <si>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</si>
  <si>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</si>
  <si>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</si>
  <si>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</si>
  <si>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</si>
  <si>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</si>
  <si>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</si>
  <si>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</si>
  <si>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</si>
  <si>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</si>
  <si>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</si>
  <si>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</si>
  <si>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</si>
  <si>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</si>
  <si>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</si>
  <si>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</si>
  <si>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</si>
  <si>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</si>
  <si>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</si>
  <si>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</si>
  <si>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</si>
  <si>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</si>
  <si>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</si>
  <si>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</si>
  <si>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</si>
  <si>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</si>
  <si>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</si>
  <si>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</si>
  <si>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</si>
  <si>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</si>
  <si>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</si>
  <si>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</si>
  <si>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</si>
  <si>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</si>
  <si>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</si>
  <si>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</si>
  <si>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</si>
  <si>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</si>
  <si>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</si>
  <si>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</si>
  <si>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</si>
  <si>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</si>
  <si>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</si>
  <si>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</si>
  <si>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</si>
  <si>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</si>
  <si>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</si>
  <si>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</si>
  <si>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</si>
  <si>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</si>
  <si>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</si>
  <si>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</si>
  <si>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</si>
  <si>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</si>
  <si>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</si>
  <si>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</si>
  <si>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</si>
  <si>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</si>
  <si>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</si>
  <si>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</si>
  <si>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</si>
  <si>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</si>
  <si>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</si>
  <si>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</si>
  <si>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</si>
  <si>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</si>
  <si>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</si>
  <si>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</si>
  <si>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</si>
  <si>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</si>
  <si>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</si>
  <si>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</si>
  <si>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</si>
  <si>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</si>
  <si>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</si>
  <si>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</si>
  <si>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</si>
  <si>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</si>
  <si>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</si>
  <si>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</si>
  <si>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</si>
  <si>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</si>
  <si>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</si>
  <si>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</si>
  <si>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</si>
  <si>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</si>
  <si>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</si>
  <si>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</si>
  <si>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</si>
  <si>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</si>
  <si>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</si>
  <si>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</si>
  <si>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</si>
  <si>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</si>
  <si>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</si>
  <si>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</si>
  <si>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</si>
  <si>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</si>
  <si>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</si>
  <si>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</si>
  <si>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</si>
  <si>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</si>
  <si>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</si>
  <si>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</si>
  <si>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</si>
  <si>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</si>
  <si>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</si>
  <si>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</si>
  <si>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</si>
  <si>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</si>
  <si>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</si>
  <si>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</si>
  <si>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</si>
  <si>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</si>
  <si>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</si>
  <si>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</si>
  <si>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</si>
  <si>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</si>
  <si>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</si>
  <si>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</si>
  <si>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</si>
  <si>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</si>
  <si>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</si>
  <si>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</si>
  <si>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</si>
  <si>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</si>
  <si>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</si>
  <si>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</si>
  <si>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</si>
  <si>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</si>
  <si>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</si>
  <si>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</si>
  <si>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</si>
  <si>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</si>
  <si>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</si>
  <si>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</si>
  <si>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</si>
  <si>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</si>
  <si>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</si>
  <si>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</si>
  <si>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</si>
  <si>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</si>
  <si>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</si>
  <si>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</si>
  <si>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</si>
  <si>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</si>
  <si>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</si>
  <si>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</si>
  <si>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</si>
  <si>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</si>
  <si>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</si>
  <si>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</si>
  <si>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</si>
  <si>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</si>
  <si>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</si>
  <si>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</si>
  <si>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</si>
  <si>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</si>
  <si>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</si>
  <si>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</si>
  <si>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</si>
  <si>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</si>
  <si>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</si>
  <si>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</si>
  <si>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</si>
  <si>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</si>
  <si>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</si>
  <si>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</si>
  <si>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</si>
  <si>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</si>
  <si>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</si>
  <si>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</si>
  <si>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</si>
  <si>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</si>
  <si>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</si>
  <si>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</si>
  <si>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</si>
  <si>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</si>
  <si>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</si>
  <si>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</si>
  <si>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</si>
  <si>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</si>
  <si>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</si>
  <si>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</si>
  <si>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</si>
  <si>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</si>
  <si>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</si>
  <si>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</si>
  <si>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</si>
  <si>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</si>
  <si>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</si>
  <si>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</si>
  <si>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</si>
  <si>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</si>
  <si>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</si>
  <si>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</si>
  <si>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</si>
  <si>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</si>
  <si>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</si>
  <si>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</si>
  <si>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</si>
  <si>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</si>
  <si>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</si>
  <si>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</si>
  <si>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</si>
  <si>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</si>
  <si>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</si>
  <si>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</si>
  <si>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</si>
  <si>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</si>
  <si>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</si>
  <si>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</si>
  <si>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</si>
  <si>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</si>
  <si>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</si>
  <si>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</si>
  <si>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</si>
  <si>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</si>
  <si>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</si>
  <si>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</si>
  <si>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</si>
  <si>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</si>
  <si>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</si>
  <si>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</si>
  <si>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</si>
  <si>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</si>
  <si>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</si>
  <si>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</si>
  <si>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</si>
  <si>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</si>
  <si>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</si>
  <si>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</si>
  <si>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</si>
  <si>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</si>
  <si>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</si>
  <si>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</si>
  <si>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</si>
  <si>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</si>
  <si>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</si>
  <si>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</si>
  <si>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</si>
  <si>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</si>
  <si>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</si>
  <si>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</si>
  <si>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</si>
  <si>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</si>
  <si>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</si>
  <si>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</si>
  <si>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</si>
  <si>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</si>
  <si>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</si>
  <si>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</si>
  <si>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</si>
  <si>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</si>
  <si>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</si>
  <si>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</si>
  <si>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</si>
  <si>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</si>
  <si>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</si>
  <si>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</si>
  <si>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</si>
  <si>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</si>
  <si>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</si>
  <si>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</si>
  <si>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</si>
  <si>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</si>
  <si>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</si>
  <si>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</si>
  <si>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</si>
  <si>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</si>
  <si>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</si>
  <si>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</si>
  <si>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</si>
  <si>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</si>
  <si>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</si>
  <si>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</si>
  <si>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</si>
  <si>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</si>
  <si>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</si>
  <si>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</si>
  <si>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</si>
  <si>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</si>
  <si>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</si>
  <si>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</si>
  <si>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</si>
  <si>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</si>
  <si>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</si>
  <si>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</si>
  <si>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</si>
  <si>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</si>
  <si>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</si>
  <si>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</si>
  <si>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</si>
  <si>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</si>
  <si>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</si>
  <si>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</si>
  <si>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</si>
  <si>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</si>
  <si>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</si>
  <si>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</si>
  <si>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</si>
  <si>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</si>
  <si>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</si>
  <si>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</si>
  <si>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</si>
  <si>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</si>
  <si>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</si>
  <si>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</si>
  <si>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</si>
  <si>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</si>
  <si>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</si>
  <si>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</si>
  <si>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</si>
  <si>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</si>
  <si>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</si>
  <si>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</si>
  <si>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</si>
  <si>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</si>
  <si>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</si>
  <si>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</si>
  <si>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</si>
  <si>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</si>
  <si>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</si>
  <si>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</si>
  <si>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</si>
  <si>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</si>
  <si>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</si>
  <si>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</si>
  <si>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</si>
  <si>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</si>
  <si>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</si>
  <si>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</si>
  <si>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</si>
  <si>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</si>
  <si>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</si>
  <si>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</si>
  <si>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</si>
  <si>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</si>
  <si>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</si>
  <si>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</si>
  <si>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</si>
  <si>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</si>
  <si>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</si>
  <si>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</si>
  <si>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</si>
  <si>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</si>
  <si>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</si>
  <si>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</si>
  <si>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</si>
  <si>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</si>
  <si>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</si>
  <si>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</si>
  <si>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</si>
  <si>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</si>
  <si>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</si>
  <si>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</si>
  <si>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</si>
  <si>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</si>
  <si>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</si>
  <si>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</si>
  <si>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</si>
  <si>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</si>
  <si>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</si>
  <si>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</si>
  <si>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</si>
  <si>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</si>
  <si>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</si>
  <si>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</si>
  <si>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</si>
  <si>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</si>
  <si>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</si>
  <si>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</si>
  <si>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</si>
  <si>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</si>
  <si>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</si>
  <si>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</si>
  <si>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</si>
  <si>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</si>
  <si>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</si>
  <si>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</si>
  <si>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</si>
  <si>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</si>
  <si>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</si>
  <si>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</si>
  <si>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</si>
  <si>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</si>
  <si>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</si>
  <si>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</si>
  <si>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</si>
  <si>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</si>
  <si>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</si>
  <si>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</si>
  <si>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</si>
  <si>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</si>
  <si>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</si>
  <si>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</si>
  <si>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</si>
  <si>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</si>
  <si>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</si>
  <si>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</si>
  <si>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</si>
  <si>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</si>
  <si>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</si>
  <si>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</si>
  <si>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</si>
  <si>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</si>
  <si>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</si>
  <si>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</si>
  <si>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</si>
  <si>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</si>
  <si>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</si>
  <si>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</si>
  <si>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</si>
  <si>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</si>
  <si>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</si>
  <si>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</si>
  <si>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</si>
  <si>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</si>
  <si>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</si>
  <si>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</si>
  <si>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</si>
  <si>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</si>
  <si>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</si>
  <si>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</si>
  <si>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</si>
  <si>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</si>
  <si>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</si>
  <si>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</si>
  <si>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</si>
  <si>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</si>
  <si>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</si>
  <si>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</si>
  <si>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</si>
  <si>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</si>
  <si>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</si>
  <si>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</si>
  <si>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</si>
  <si>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</si>
  <si>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</si>
  <si>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</si>
  <si>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</si>
  <si>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</si>
  <si>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</si>
  <si>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</si>
  <si>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</si>
  <si>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</si>
  <si>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</si>
  <si>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</si>
  <si>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</si>
  <si>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</si>
  <si>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</si>
  <si>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</si>
  <si>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</si>
  <si>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</si>
  <si>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</si>
  <si>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</si>
  <si>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</si>
  <si>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</si>
  <si>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</si>
  <si>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</si>
  <si>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</si>
  <si>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</si>
  <si>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</si>
  <si>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</si>
  <si>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</si>
  <si>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</si>
  <si>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</si>
  <si>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</si>
  <si>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</si>
  <si>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</si>
  <si>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</si>
  <si>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</si>
  <si>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</si>
  <si>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</si>
  <si>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</si>
  <si>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</si>
  <si>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</si>
  <si>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</si>
  <si>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</si>
  <si>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</si>
  <si>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</si>
  <si>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</si>
  <si>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</si>
  <si>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</si>
  <si>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</si>
  <si>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</si>
  <si>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</si>
  <si>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</si>
  <si>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</si>
  <si>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</si>
  <si>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</si>
  <si>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</si>
  <si>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</si>
  <si>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</si>
  <si>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</si>
  <si>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</si>
  <si>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</si>
  <si>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</si>
  <si>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</si>
  <si>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</si>
  <si>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</si>
  <si>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</si>
  <si>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</si>
  <si>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</si>
  <si>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</si>
  <si>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</si>
  <si>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</si>
  <si>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</si>
  <si>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</si>
  <si>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</si>
  <si>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</si>
  <si>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</si>
  <si>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</si>
  <si>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</si>
  <si>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</si>
  <si>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</si>
  <si>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</si>
  <si>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</si>
  <si>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</si>
  <si>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</si>
  <si>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</si>
  <si>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</si>
  <si>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</si>
  <si>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</si>
  <si>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</si>
  <si>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</si>
  <si>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</si>
  <si>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</si>
  <si>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</si>
  <si>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</si>
  <si>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</si>
  <si>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</si>
  <si>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</si>
  <si>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</si>
  <si>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</si>
  <si>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</si>
  <si>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</si>
  <si>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</si>
  <si>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</si>
  <si>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</si>
  <si>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</si>
  <si>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</si>
  <si>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</si>
  <si>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</si>
  <si>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</si>
  <si>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</si>
  <si>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</si>
  <si>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</si>
  <si>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</si>
  <si>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</si>
  <si>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</si>
  <si>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</si>
  <si>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</si>
  <si>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</si>
  <si>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</si>
  <si>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</si>
  <si>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</si>
  <si>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</si>
  <si>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</si>
  <si>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</si>
  <si>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</si>
  <si>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</si>
  <si>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</si>
  <si>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</si>
  <si>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</si>
  <si>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</si>
  <si>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</si>
  <si>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</si>
  <si>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</si>
  <si>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</si>
  <si>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</si>
  <si>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</si>
  <si>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</si>
  <si>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</si>
  <si>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</si>
  <si>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</si>
  <si>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</si>
  <si>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</si>
  <si>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</si>
  <si>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</si>
  <si>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</si>
  <si>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</si>
  <si>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</si>
  <si>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</si>
  <si>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</si>
  <si>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</si>
  <si>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</si>
  <si>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</si>
  <si>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</si>
  <si>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</si>
  <si>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</si>
  <si>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</si>
  <si>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</si>
  <si>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</si>
  <si>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</si>
  <si>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</si>
  <si>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</si>
  <si>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</si>
  <si>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</si>
  <si>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</si>
  <si>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</si>
  <si>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</si>
  <si>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</si>
  <si>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</si>
  <si>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</si>
  <si>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</si>
  <si>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</si>
  <si>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</si>
  <si>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</si>
  <si>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</si>
  <si>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</si>
  <si>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</si>
  <si>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</si>
  <si>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</si>
  <si>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</si>
  <si>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</si>
  <si>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</si>
  <si>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</si>
  <si>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</si>
  <si>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</si>
  <si>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</si>
  <si>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</si>
  <si>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</si>
  <si>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</si>
  <si>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</si>
  <si>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</si>
  <si>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</si>
  <si>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</si>
  <si>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</si>
  <si>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</si>
  <si>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</si>
  <si>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</si>
  <si>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</si>
  <si>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</si>
  <si>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</si>
  <si>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</si>
  <si>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</si>
  <si>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</si>
  <si>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</si>
  <si>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</si>
  <si>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</si>
  <si>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</si>
  <si>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</si>
  <si>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</si>
  <si>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</si>
  <si>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</si>
  <si>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</si>
  <si>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</si>
  <si>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</si>
  <si>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</si>
  <si>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</si>
  <si>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</si>
  <si>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</si>
  <si>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</si>
  <si>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</si>
  <si>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</si>
  <si>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</si>
  <si>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</si>
  <si>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</si>
  <si>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</si>
  <si>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</si>
  <si>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</si>
  <si>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</si>
  <si>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</si>
  <si>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</si>
  <si>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</si>
  <si>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</si>
  <si>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</si>
  <si>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</si>
  <si>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</si>
  <si>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</si>
  <si>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</si>
  <si>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</si>
  <si>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</si>
  <si>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</si>
  <si>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</si>
  <si>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</si>
  <si>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</si>
  <si>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</si>
  <si>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</si>
  <si>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</si>
  <si>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</si>
  <si>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</si>
  <si>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</si>
  <si>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</si>
  <si>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</si>
  <si>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</si>
  <si>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</si>
  <si>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</si>
  <si>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</si>
  <si>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</si>
  <si>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</si>
  <si>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</si>
  <si>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</si>
  <si>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</si>
  <si>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</si>
  <si>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</si>
  <si>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</si>
  <si>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</si>
  <si>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</si>
  <si>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</si>
  <si>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</si>
  <si>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</si>
  <si>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</si>
  <si>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</si>
  <si>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</si>
  <si>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</si>
  <si>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</si>
  <si>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</si>
  <si>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</si>
  <si>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</si>
  <si>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</si>
  <si>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</si>
  <si>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</si>
  <si>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</si>
  <si>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</si>
  <si>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</si>
  <si>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</si>
  <si>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</si>
  <si>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</si>
  <si>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</si>
  <si>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</si>
  <si>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</si>
  <si>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</si>
  <si>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</si>
  <si>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</si>
  <si>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</si>
  <si>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</si>
  <si>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</si>
  <si>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</si>
  <si>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</si>
  <si>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</si>
  <si>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</si>
  <si>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</si>
  <si>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</si>
  <si>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</si>
  <si>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</si>
  <si>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</si>
  <si>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</si>
  <si>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</si>
  <si>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</si>
  <si>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</si>
  <si>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</si>
  <si>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</si>
  <si>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</si>
  <si>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</si>
  <si>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</si>
  <si>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</si>
  <si>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</si>
  <si>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</si>
  <si>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</si>
  <si>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</si>
  <si>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</si>
  <si>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</si>
  <si>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</si>
  <si>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</si>
  <si>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</si>
  <si>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</si>
  <si>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</si>
  <si>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</si>
  <si>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</si>
  <si>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</si>
  <si>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</si>
  <si>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</si>
  <si>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</si>
  <si>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</si>
  <si>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</si>
  <si>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</si>
  <si>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</si>
  <si>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</si>
  <si>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</si>
  <si>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</si>
  <si>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</si>
  <si>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</si>
  <si>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</si>
  <si>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</si>
  <si>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</si>
  <si>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</si>
  <si>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</si>
  <si>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</si>
  <si>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</si>
  <si>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</si>
  <si>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</si>
  <si>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</si>
  <si>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</si>
  <si>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</si>
  <si>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</si>
  <si>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</si>
  <si>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</si>
  <si>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</si>
  <si>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</si>
  <si>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</si>
  <si>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</si>
  <si>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</si>
  <si>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</si>
  <si>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</si>
  <si>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</si>
  <si>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</si>
  <si>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</si>
  <si>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</si>
  <si>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</si>
  <si>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</si>
  <si>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</si>
  <si>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</si>
  <si>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</si>
  <si>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</si>
  <si>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</si>
  <si>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</si>
  <si>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</si>
  <si>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</si>
  <si>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</si>
  <si>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</si>
  <si>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</si>
  <si>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</si>
  <si>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</si>
  <si>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</si>
  <si>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</si>
  <si>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</si>
  <si>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</si>
  <si>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</si>
  <si>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</si>
  <si>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</si>
  <si>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</si>
  <si>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</si>
  <si>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</si>
  <si>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</si>
  <si>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</si>
  <si>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</si>
  <si>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</si>
  <si>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</si>
  <si>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</si>
  <si>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</si>
  <si>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</si>
  <si>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</si>
  <si>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</si>
  <si>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</si>
  <si>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</si>
  <si>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</si>
  <si>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</si>
  <si>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</si>
  <si>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</si>
  <si>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</si>
  <si>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</si>
  <si>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</si>
  <si>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</si>
  <si>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</si>
  <si>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</si>
  <si>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</si>
  <si>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</si>
  <si>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</si>
  <si>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</si>
  <si>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</si>
  <si>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</si>
  <si>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</si>
  <si>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</si>
  <si>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</si>
  <si>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</si>
  <si>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</si>
  <si>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</si>
  <si>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</si>
  <si>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</si>
  <si>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</si>
  <si>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</si>
  <si>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</si>
  <si>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</si>
  <si>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</si>
  <si>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</si>
  <si>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</si>
  <si>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</si>
  <si>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</si>
  <si>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</si>
  <si>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</si>
  <si>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</si>
  <si>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</si>
  <si>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</si>
  <si>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</si>
  <si>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</si>
  <si>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</si>
  <si>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</si>
  <si>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</si>
  <si>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</si>
  <si>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</si>
  <si>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</si>
  <si>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</si>
  <si>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</si>
  <si>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</si>
  <si>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</si>
  <si>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</si>
  <si>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</si>
  <si>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</si>
  <si>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</si>
  <si>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</si>
  <si>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</si>
  <si>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</si>
  <si>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</si>
  <si>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</si>
  <si>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</si>
  <si>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</si>
  <si>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</si>
  <si>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</si>
  <si>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</si>
  <si>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</si>
  <si>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</si>
  <si>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</si>
  <si>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</si>
  <si>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</si>
  <si>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</si>
  <si>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</si>
  <si>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</si>
  <si>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</si>
  <si>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</si>
  <si>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</si>
  <si>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</si>
  <si>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</si>
  <si>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</si>
  <si>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</si>
  <si>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</si>
  <si>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</si>
  <si>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</si>
  <si>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</si>
  <si>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</si>
  <si>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</si>
  <si>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</si>
  <si>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</si>
  <si>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</si>
  <si>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</si>
  <si>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</si>
  <si>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</si>
  <si>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</si>
  <si>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</si>
  <si>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</si>
  <si>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</si>
  <si>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</si>
  <si>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</si>
  <si>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</si>
  <si>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</si>
  <si>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</si>
  <si>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</si>
  <si>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</si>
  <si>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</si>
  <si>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</si>
  <si>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</si>
  <si>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</si>
  <si>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</si>
  <si>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</si>
  <si>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</si>
  <si>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</si>
  <si>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</si>
  <si>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</si>
  <si>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</si>
  <si>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</si>
  <si>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</si>
  <si>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</si>
  <si>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</si>
  <si>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</si>
  <si>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</si>
  <si>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</si>
  <si>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</si>
  <si>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</si>
  <si>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</si>
  <si>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</si>
  <si>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</si>
  <si>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</si>
  <si>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</si>
  <si>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</si>
  <si>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</si>
  <si>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</si>
  <si>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</si>
  <si>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</si>
  <si>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</si>
  <si>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</si>
  <si>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</si>
  <si>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</si>
  <si>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</si>
  <si>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</si>
  <si>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</si>
  <si>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</si>
  <si>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</si>
  <si>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</si>
  <si>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</si>
  <si>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</si>
  <si>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</si>
  <si>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</si>
  <si>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</si>
  <si>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</si>
  <si>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</si>
  <si>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</si>
  <si>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</si>
  <si>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</si>
  <si>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</si>
  <si>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</si>
  <si>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</si>
  <si>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</si>
  <si>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</si>
  <si>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</si>
  <si>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</si>
  <si>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</si>
  <si>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</si>
  <si>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</si>
  <si>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</si>
  <si>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</si>
  <si>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</si>
  <si>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</si>
  <si>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</si>
  <si>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</si>
  <si>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</si>
  <si>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</si>
  <si>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</si>
  <si>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</si>
  <si>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</si>
  <si>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</si>
  <si>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</si>
  <si>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</si>
  <si>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</si>
  <si>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</si>
  <si>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</si>
  <si>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</si>
  <si>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</si>
  <si>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</si>
  <si>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</si>
  <si>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</si>
  <si>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</si>
  <si>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</si>
  <si>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</si>
  <si>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</si>
  <si>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</si>
  <si>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</si>
  <si>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</si>
  <si>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</si>
  <si>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</si>
  <si>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</si>
  <si>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</si>
  <si>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</si>
  <si>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</si>
  <si>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</si>
  <si>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</si>
  <si>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</si>
  <si>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</si>
  <si>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</si>
  <si>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</si>
  <si>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</si>
  <si>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</si>
  <si>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</si>
  <si>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</si>
  <si>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</si>
  <si>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</si>
  <si>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</si>
  <si>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</si>
  <si>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</si>
  <si>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</si>
  <si>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</si>
  <si>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</si>
  <si>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</si>
  <si>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</si>
  <si>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</si>
  <si>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</si>
  <si>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</si>
  <si>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</si>
  <si>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</si>
  <si>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</si>
  <si>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</si>
  <si>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</si>
  <si>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</si>
  <si>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</si>
  <si>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</si>
  <si>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</si>
  <si>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</si>
  <si>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</si>
  <si>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</si>
  <si>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</si>
  <si>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</si>
  <si>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</si>
  <si>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</si>
  <si>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</si>
  <si>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</si>
  <si>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</si>
  <si>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</si>
  <si>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</si>
  <si>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</si>
  <si>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</si>
  <si>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</si>
  <si>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</si>
  <si>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</si>
  <si>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</si>
  <si>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</si>
  <si>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</si>
  <si>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</si>
  <si>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</si>
  <si>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</si>
  <si>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</si>
  <si>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</si>
  <si>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</si>
  <si>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</si>
  <si>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</si>
  <si>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</si>
  <si>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</si>
  <si>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</si>
  <si>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</si>
  <si>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</si>
  <si>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</si>
  <si>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</si>
  <si>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</si>
  <si>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</si>
  <si>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</si>
  <si>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</si>
  <si>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</si>
  <si>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</si>
  <si>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</si>
  <si>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</si>
  <si>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</si>
  <si>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</si>
  <si>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</si>
  <si>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</si>
  <si>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</si>
  <si>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</si>
  <si>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</si>
  <si>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</si>
  <si>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</si>
  <si>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</si>
  <si>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</si>
  <si>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</si>
  <si>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</si>
  <si>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</si>
  <si>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</si>
  <si>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</si>
  <si>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</si>
  <si>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</si>
  <si>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</si>
  <si>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</si>
  <si>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</si>
  <si>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</si>
  <si>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</si>
  <si>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</si>
  <si>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</si>
  <si>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</si>
  <si>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</si>
  <si>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</si>
  <si>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</si>
  <si>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</si>
  <si>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</si>
  <si>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</si>
  <si>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</si>
  <si>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</si>
  <si>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</si>
  <si>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</si>
  <si>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</si>
  <si>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</si>
  <si>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</si>
  <si>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</si>
  <si>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</si>
  <si>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</si>
  <si>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</si>
  <si>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</si>
  <si>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</si>
  <si>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</si>
  <si>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</si>
  <si>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</si>
  <si>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</si>
  <si>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</si>
  <si>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</si>
  <si>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</si>
  <si>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</si>
  <si>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</si>
  <si>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</si>
  <si>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</si>
  <si>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</si>
  <si>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</si>
  <si>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</si>
  <si>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</si>
  <si>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</si>
  <si>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</si>
  <si>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</si>
  <si>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</si>
  <si>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</si>
  <si>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</si>
  <si>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</si>
  <si>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</si>
  <si>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</si>
  <si>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</si>
  <si>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</si>
  <si>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</si>
  <si>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</si>
  <si>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</si>
  <si>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</si>
  <si>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</si>
  <si>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</si>
  <si>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</si>
  <si>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</si>
  <si>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</si>
  <si>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</si>
  <si>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</si>
  <si>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</si>
  <si>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</si>
  <si>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</si>
  <si>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</si>
  <si>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</si>
  <si>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</si>
  <si>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</si>
  <si>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</si>
  <si>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</si>
  <si>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</si>
  <si>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</si>
  <si>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</si>
  <si>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</si>
  <si>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</si>
  <si>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</si>
  <si>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</si>
  <si>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</si>
  <si>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</si>
  <si>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</si>
  <si>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</si>
  <si>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</si>
  <si>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</si>
  <si>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</si>
  <si>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</si>
  <si>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</si>
  <si>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</si>
  <si>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</si>
  <si>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</si>
  <si>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</si>
  <si>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</si>
  <si>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</si>
  <si>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</si>
  <si>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</si>
  <si>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</si>
  <si>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</si>
  <si>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</si>
  <si>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</si>
  <si>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</si>
  <si>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</si>
  <si>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</si>
  <si>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</si>
  <si>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</si>
  <si>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</si>
  <si>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</si>
  <si>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</si>
  <si>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</si>
  <si>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</si>
  <si>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</si>
  <si>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</si>
  <si>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</si>
  <si>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</si>
  <si>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</si>
  <si>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</si>
  <si>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</si>
  <si>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</si>
  <si>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</si>
  <si>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</si>
  <si>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</si>
  <si>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</si>
  <si>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</si>
  <si>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</si>
  <si>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</si>
  <si>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</si>
  <si>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</si>
  <si>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</si>
  <si>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</si>
  <si>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</si>
  <si>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</si>
  <si>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</si>
  <si>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</si>
  <si>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</si>
  <si>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</si>
  <si>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</si>
  <si>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</si>
  <si>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</si>
  <si>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</si>
  <si>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</si>
  <si>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</si>
  <si>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</si>
  <si>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</si>
  <si>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</si>
  <si>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</si>
  <si>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</si>
  <si>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</si>
  <si>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</si>
  <si>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</si>
  <si>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</si>
  <si>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</si>
  <si>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</si>
  <si>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</si>
  <si>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</si>
  <si>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</si>
  <si>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</si>
  <si>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</si>
  <si>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</si>
  <si>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</si>
  <si>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</si>
  <si>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</si>
  <si>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</si>
  <si>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</si>
  <si>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</si>
  <si>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</si>
  <si>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</si>
  <si>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</si>
  <si>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</si>
  <si>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</si>
  <si>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</si>
  <si>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</si>
  <si>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</si>
  <si>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</si>
  <si>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</si>
  <si>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</si>
  <si>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</si>
  <si>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</si>
  <si>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</si>
  <si>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</si>
  <si>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</si>
  <si>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</si>
  <si>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</si>
  <si>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</si>
  <si>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</si>
  <si>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</si>
  <si>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</si>
  <si>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</si>
  <si>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</si>
  <si>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</si>
  <si>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</si>
  <si>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</si>
  <si>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</si>
  <si>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</si>
  <si>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</si>
  <si>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</si>
  <si>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</si>
  <si>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</si>
  <si>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</si>
  <si>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</si>
  <si>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</si>
  <si>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</si>
  <si>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</si>
  <si>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</si>
  <si>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</si>
  <si>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</si>
  <si>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</si>
  <si>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</si>
  <si>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</si>
  <si>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</si>
  <si>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</si>
  <si>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</si>
  <si>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</si>
  <si>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</si>
  <si>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</si>
  <si>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</si>
  <si>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</si>
  <si>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</si>
  <si>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</si>
  <si>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</si>
  <si>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</si>
  <si>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</si>
  <si>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</si>
  <si>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</si>
  <si>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</si>
  <si>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</si>
  <si>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</si>
  <si>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</si>
  <si>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</si>
  <si>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</si>
  <si>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</si>
  <si>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</si>
  <si>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</si>
  <si>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</si>
  <si>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</si>
  <si>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</si>
  <si>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</si>
  <si>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</si>
  <si>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</si>
  <si>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</si>
  <si>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</si>
  <si>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</si>
  <si>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</si>
  <si>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</si>
  <si>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</si>
  <si>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</si>
  <si>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</si>
  <si>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</si>
  <si>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</si>
  <si>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</si>
  <si>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</si>
  <si>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</si>
  <si>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</si>
  <si>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</si>
  <si>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</si>
  <si>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</si>
  <si>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</si>
  <si>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</si>
  <si>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</si>
  <si>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</si>
  <si>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</si>
  <si>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</si>
  <si>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</si>
  <si>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</si>
  <si>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</si>
  <si>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</si>
  <si>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</si>
  <si>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</si>
  <si>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</si>
  <si>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</si>
  <si>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</si>
  <si>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</si>
  <si>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</si>
  <si>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</si>
  <si>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</si>
  <si>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</si>
  <si>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</si>
  <si>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</si>
  <si>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</si>
  <si>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</si>
  <si>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</si>
  <si>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</si>
  <si>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</si>
  <si>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</si>
  <si>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</si>
  <si>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</si>
  <si>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</si>
  <si>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</si>
  <si>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</si>
  <si>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</si>
  <si>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</si>
  <si>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</si>
  <si>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</si>
  <si>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</si>
  <si>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</si>
  <si>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</si>
  <si>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</si>
  <si>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</si>
  <si>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</si>
  <si>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</si>
  <si>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</si>
  <si>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</si>
  <si>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</si>
  <si>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</si>
  <si>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</si>
  <si>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</si>
  <si>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</si>
  <si>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</si>
  <si>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</si>
  <si>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</si>
  <si>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</si>
  <si>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</si>
  <si>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</si>
  <si>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</si>
  <si>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</si>
  <si>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</si>
  <si>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</si>
  <si>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</si>
  <si>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</si>
  <si>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</si>
  <si>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</si>
  <si>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</si>
  <si>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</si>
  <si>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</si>
  <si>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</si>
  <si>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</si>
  <si>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</si>
  <si>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</si>
  <si>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</si>
  <si>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</si>
  <si>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</si>
  <si>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</si>
  <si>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</si>
  <si>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</si>
  <si>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</si>
  <si>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</si>
  <si>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</si>
  <si>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</si>
  <si>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</si>
  <si>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</si>
  <si>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</si>
  <si>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</si>
  <si>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</si>
  <si>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</si>
  <si>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</si>
  <si>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</si>
  <si>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</si>
  <si>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</si>
  <si>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</si>
  <si>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</si>
  <si>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</si>
  <si>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</si>
  <si>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</si>
  <si>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</si>
  <si>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</si>
  <si>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</si>
  <si>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</si>
  <si>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</si>
  <si>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</si>
  <si>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</si>
  <si>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</si>
  <si>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</si>
  <si>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</si>
  <si>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</si>
  <si>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</si>
  <si>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</si>
  <si>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</si>
  <si>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</si>
  <si>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</si>
  <si>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</si>
  <si>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</si>
  <si>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</si>
  <si>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</si>
  <si>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</si>
  <si>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</si>
  <si>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</si>
  <si>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</si>
  <si>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</si>
  <si>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</si>
  <si>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</si>
  <si>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</si>
  <si>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</si>
  <si>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</si>
  <si>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</si>
  <si>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</si>
  <si>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</si>
  <si>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</si>
  <si>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</si>
  <si>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</si>
  <si>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</si>
  <si>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</si>
  <si>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</si>
  <si>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</si>
  <si>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</si>
  <si>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</si>
  <si>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</si>
  <si>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</si>
  <si>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</si>
  <si>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</si>
  <si>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</si>
  <si>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</si>
  <si>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</si>
  <si>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</si>
  <si>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</si>
  <si>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</si>
  <si>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</si>
  <si>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</si>
  <si>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</si>
  <si>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</si>
  <si>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</si>
  <si>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</si>
  <si>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</si>
  <si>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</si>
  <si>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</si>
  <si>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</si>
  <si>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</si>
  <si>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</si>
  <si>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</si>
  <si>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</si>
  <si>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</si>
  <si>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</si>
  <si>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</si>
  <si>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</si>
  <si>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</si>
  <si>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</si>
  <si>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</si>
  <si>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</si>
  <si>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</si>
  <si>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</si>
  <si>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</si>
  <si>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</si>
  <si>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</si>
  <si>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</si>
  <si>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</si>
  <si>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</si>
  <si>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</si>
  <si>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</si>
  <si>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</si>
  <si>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</si>
  <si>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</si>
  <si>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</si>
  <si>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</si>
  <si>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</si>
  <si>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</si>
  <si>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</si>
  <si>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</si>
  <si>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</si>
  <si>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</si>
  <si>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</si>
  <si>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</si>
  <si>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</si>
  <si>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</si>
  <si>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</si>
  <si>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</si>
  <si>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</si>
  <si>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</si>
  <si>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</si>
  <si>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</si>
  <si>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</si>
  <si>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</si>
  <si>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</si>
  <si>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</si>
  <si>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</si>
  <si>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</si>
  <si>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</si>
  <si>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</si>
  <si>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</si>
  <si>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</si>
  <si>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</si>
  <si>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</si>
  <si>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</si>
  <si>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</si>
  <si>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</si>
  <si>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</si>
  <si>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</si>
  <si>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</si>
  <si>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</si>
  <si>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</si>
  <si>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</si>
  <si>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</si>
  <si>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</si>
  <si>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</si>
  <si>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</si>
  <si>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</si>
  <si>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</si>
  <si>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</si>
  <si>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</si>
  <si>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</si>
  <si>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</si>
  <si>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</si>
  <si>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</si>
  <si>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</si>
  <si>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</si>
  <si>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</si>
  <si>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</si>
  <si>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</si>
  <si>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</si>
  <si>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</si>
  <si>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</si>
  <si>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</si>
  <si>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</si>
  <si>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</si>
  <si>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</si>
  <si>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</si>
  <si>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</si>
  <si>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</si>
  <si>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</si>
  <si>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</si>
  <si>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</si>
  <si>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</si>
  <si>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</si>
  <si>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</si>
  <si>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</si>
  <si>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</si>
  <si>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</si>
  <si>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</si>
  <si>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</si>
  <si>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</si>
  <si>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</si>
  <si>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</si>
  <si>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</si>
  <si>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</si>
  <si>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</si>
  <si>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</si>
  <si>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</si>
  <si>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</si>
  <si>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</si>
  <si>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</si>
  <si>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</si>
  <si>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</si>
  <si>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</si>
  <si>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</si>
  <si>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</si>
  <si>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</si>
  <si>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</si>
  <si>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</si>
  <si>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</si>
  <si>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</si>
  <si>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</si>
  <si>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</si>
  <si>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</si>
  <si>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</si>
  <si>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</si>
  <si>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</si>
  <si>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</si>
  <si>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</si>
  <si>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</si>
  <si>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</si>
  <si>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</si>
  <si>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</si>
  <si>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</si>
  <si>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</si>
  <si>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</si>
  <si>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</si>
  <si>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</si>
  <si>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</si>
  <si>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</si>
  <si>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</si>
  <si>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</si>
  <si>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</si>
  <si>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</si>
  <si>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</si>
  <si>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</si>
  <si>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</si>
  <si>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</si>
  <si>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</si>
  <si>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</si>
  <si>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</si>
  <si>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</si>
  <si>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</si>
  <si>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</si>
  <si>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</si>
  <si>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</si>
  <si>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</si>
  <si>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</si>
  <si>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</si>
  <si>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</si>
  <si>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</si>
  <si>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</si>
  <si>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</si>
  <si>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</si>
  <si>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</si>
  <si>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</si>
  <si>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</si>
  <si>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</si>
  <si>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</si>
  <si>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</si>
  <si>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</si>
  <si>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</si>
  <si>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</si>
  <si>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</si>
  <si>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</si>
  <si>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</si>
  <si>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</si>
  <si>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</si>
  <si>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</si>
  <si>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</si>
  <si>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</si>
  <si>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</si>
  <si>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</si>
  <si>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</si>
  <si>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</si>
  <si>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</si>
  <si>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</si>
  <si>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</si>
  <si>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</si>
  <si>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</si>
  <si>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</si>
  <si>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</si>
  <si>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</si>
  <si>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</si>
  <si>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</si>
  <si>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</si>
  <si>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</si>
  <si>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</si>
  <si>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</si>
  <si>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</si>
  <si>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</si>
  <si>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</si>
  <si>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</si>
  <si>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</si>
  <si>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</si>
  <si>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</si>
  <si>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</si>
  <si>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</si>
  <si>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</si>
  <si>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</si>
  <si>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</si>
  <si>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</si>
  <si>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</si>
  <si>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</si>
  <si>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</si>
  <si>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</si>
  <si>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</si>
  <si>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</si>
  <si>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</si>
  <si>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</si>
  <si>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</si>
  <si>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</si>
  <si>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</si>
  <si>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</si>
  <si>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</si>
  <si>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</si>
  <si>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</si>
  <si>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</si>
  <si>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</si>
  <si>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</si>
  <si>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</si>
  <si>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</si>
  <si>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</si>
  <si>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</si>
  <si>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</si>
  <si>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</si>
  <si>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</si>
  <si>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</si>
  <si>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</si>
  <si>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</si>
  <si>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</si>
  <si>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</si>
  <si>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</si>
  <si>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</si>
  <si>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</si>
  <si>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</si>
  <si>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</si>
  <si>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</si>
  <si>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</si>
  <si>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</si>
  <si>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</si>
  <si>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</si>
  <si>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</si>
  <si>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</si>
  <si>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</si>
  <si>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</si>
  <si>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</si>
  <si>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</si>
  <si>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</si>
  <si>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</si>
  <si>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</si>
  <si>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</si>
  <si>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</si>
  <si>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</si>
  <si>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</si>
  <si>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</si>
  <si>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</si>
  <si>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</si>
  <si>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</si>
  <si>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</si>
  <si>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</si>
  <si>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</si>
  <si>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</si>
  <si>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</si>
  <si>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</si>
  <si>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</si>
  <si>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</si>
  <si>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</si>
  <si>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</si>
  <si>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</si>
  <si>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</si>
  <si>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</si>
  <si>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</si>
  <si>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</si>
  <si>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</si>
  <si>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</si>
  <si>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</si>
  <si>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</si>
  <si>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</si>
  <si>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</si>
  <si>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</si>
  <si>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</si>
  <si>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</si>
  <si>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</si>
  <si>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</si>
  <si>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</si>
  <si>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</si>
  <si>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</si>
  <si>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</si>
  <si>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</si>
  <si>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</si>
  <si>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</si>
  <si>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</si>
  <si>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</si>
  <si>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</si>
  <si>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</si>
  <si>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</si>
  <si>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</si>
  <si>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</si>
  <si>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</si>
  <si>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</si>
  <si>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</si>
  <si>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</si>
  <si>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</si>
  <si>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</si>
  <si>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</si>
  <si>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</si>
  <si>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</si>
  <si>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</si>
  <si>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</si>
  <si>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</si>
  <si>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</si>
  <si>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</si>
  <si>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</si>
  <si>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</si>
  <si>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</si>
  <si>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</si>
  <si>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</si>
  <si>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</si>
  <si>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</si>
  <si>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</si>
  <si>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</si>
  <si>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</si>
  <si>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</si>
  <si>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</si>
  <si>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</si>
  <si>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</si>
  <si>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</si>
  <si>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</si>
  <si>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</si>
  <si>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</si>
  <si>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</si>
  <si>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</si>
  <si>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</si>
  <si>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</si>
  <si>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</si>
  <si>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</si>
  <si>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</si>
  <si>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</si>
  <si>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</si>
  <si>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</si>
  <si>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</si>
  <si>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</si>
  <si>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</si>
  <si>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</si>
  <si>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</si>
  <si>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</si>
  <si>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</si>
  <si>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</si>
  <si>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</si>
  <si>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</si>
  <si>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</si>
  <si>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</si>
  <si>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</si>
  <si>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</si>
  <si>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</si>
  <si>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</si>
  <si>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</si>
  <si>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</si>
  <si>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</si>
  <si>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</si>
  <si>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</si>
  <si>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</si>
  <si>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</si>
  <si>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</si>
  <si>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</si>
  <si>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</si>
  <si>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</si>
  <si>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</si>
  <si>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</si>
  <si>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</si>
  <si>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</si>
  <si>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</si>
  <si>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</si>
  <si>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</si>
  <si>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</si>
  <si>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</si>
  <si>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</si>
  <si>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</si>
  <si>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</si>
  <si>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</si>
  <si>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</si>
  <si>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</si>
  <si>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</si>
  <si>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</si>
  <si>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</si>
  <si>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</si>
  <si>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</si>
  <si>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</si>
  <si>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</si>
  <si>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</si>
  <si>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</si>
  <si>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</si>
  <si>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</si>
  <si>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</si>
  <si>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</si>
  <si>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</si>
  <si>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</si>
  <si>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</si>
  <si>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</si>
  <si>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</si>
  <si>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</si>
  <si>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</si>
  <si>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</si>
  <si>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</si>
  <si>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</si>
  <si>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</si>
  <si>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</si>
  <si>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</si>
  <si>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</si>
  <si>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</si>
  <si>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</si>
  <si>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</si>
  <si>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</si>
  <si>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</si>
  <si>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</si>
  <si>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</si>
  <si>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</si>
  <si>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</si>
  <si>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</si>
  <si>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</si>
  <si>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</si>
  <si>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</si>
  <si>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</si>
  <si>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</si>
  <si>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</si>
  <si>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</si>
  <si>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</si>
  <si>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</si>
  <si>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</si>
  <si>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</si>
  <si>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</si>
  <si>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</si>
  <si>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</si>
  <si>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</si>
  <si>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</si>
  <si>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</si>
  <si>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</si>
  <si>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</si>
  <si>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</si>
  <si>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</si>
  <si>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</si>
  <si>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</si>
  <si>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</si>
  <si>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</si>
  <si>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</si>
  <si>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</si>
  <si>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</si>
  <si>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</si>
  <si>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</si>
  <si>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</si>
  <si>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</si>
  <si>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</si>
  <si>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</si>
  <si>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</si>
  <si>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</si>
  <si>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</si>
  <si>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</si>
  <si>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</si>
  <si>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</si>
  <si>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</si>
  <si>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</si>
  <si>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</si>
  <si>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</si>
  <si>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</si>
  <si>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</si>
  <si>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</si>
  <si>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</si>
  <si>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</si>
  <si>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</si>
  <si>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</si>
  <si>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</si>
  <si>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</si>
  <si>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</si>
  <si>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</si>
  <si>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</si>
  <si>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</si>
  <si>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</si>
  <si>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</si>
  <si>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</si>
  <si>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</si>
  <si>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</si>
  <si>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</si>
  <si>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</si>
  <si>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</si>
  <si>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</si>
  <si>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</si>
  <si>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</si>
  <si>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</si>
  <si>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</si>
  <si>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</si>
  <si>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</si>
  <si>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</si>
  <si>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</si>
  <si>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</si>
  <si>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</si>
  <si>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</si>
  <si>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</si>
  <si>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</si>
  <si>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</si>
  <si>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</si>
  <si>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</si>
  <si>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</si>
  <si>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</si>
  <si>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</si>
  <si>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</si>
  <si>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</si>
  <si>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</si>
  <si>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</si>
  <si>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</si>
  <si>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</si>
  <si>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</si>
  <si>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</si>
  <si>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</si>
  <si>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</si>
  <si>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</si>
  <si>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</si>
  <si>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</si>
  <si>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</si>
  <si>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</si>
  <si>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</si>
  <si>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</si>
  <si>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</si>
  <si>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</si>
  <si>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</si>
  <si>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</si>
  <si>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</si>
  <si>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</si>
  <si>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</si>
  <si>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</si>
  <si>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</si>
  <si>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</si>
  <si>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</si>
  <si>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</si>
  <si>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</si>
  <si>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</si>
  <si>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</si>
  <si>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</si>
  <si>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</si>
  <si>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</si>
  <si>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</si>
  <si>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</si>
  <si>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</si>
  <si>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</si>
  <si>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</si>
  <si>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</si>
  <si>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</si>
  <si>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</si>
  <si>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</si>
  <si>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</si>
  <si>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</si>
  <si>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</si>
  <si>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</si>
  <si>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</si>
  <si>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</si>
  <si>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</si>
  <si>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</si>
  <si>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</si>
  <si>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</si>
  <si>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</si>
  <si>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</si>
  <si>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</si>
  <si>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</si>
  <si>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</si>
  <si>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</si>
  <si>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</si>
  <si>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</si>
  <si>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</si>
  <si>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</si>
  <si>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</si>
  <si>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</si>
  <si>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</si>
  <si>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</si>
  <si>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</si>
  <si>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</si>
  <si>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</si>
  <si>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</si>
  <si>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</si>
  <si>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</si>
  <si>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</si>
  <si>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</si>
  <si>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</si>
  <si>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</si>
  <si>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</si>
  <si>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</si>
  <si>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</si>
  <si>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</si>
  <si>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</si>
  <si>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</si>
  <si>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</si>
  <si>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</si>
  <si>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</si>
  <si>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</si>
  <si>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</si>
  <si>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</si>
  <si>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</si>
  <si>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</si>
  <si>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</si>
  <si>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</si>
  <si>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</si>
  <si>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</si>
  <si>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</si>
  <si>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</si>
  <si>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</si>
  <si>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</si>
  <si>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</si>
  <si>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</si>
  <si>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</si>
  <si>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</si>
  <si>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</si>
  <si>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</si>
  <si>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</si>
  <si>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</si>
  <si>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</si>
  <si>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</si>
  <si>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</si>
  <si>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</si>
  <si>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</si>
  <si>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</si>
  <si>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</si>
  <si>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</si>
  <si>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</si>
  <si>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</si>
  <si>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</si>
  <si>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</si>
  <si>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</si>
  <si>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</si>
  <si>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</si>
  <si>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</si>
  <si>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</si>
  <si>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</si>
  <si>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</si>
  <si>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</si>
  <si>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</si>
  <si>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</si>
  <si>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</si>
  <si>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</si>
  <si>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</si>
  <si>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</si>
  <si>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</si>
  <si>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</si>
  <si>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</si>
  <si>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</si>
  <si>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</si>
  <si>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</si>
  <si>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</si>
  <si>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</si>
  <si>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</si>
  <si>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</si>
  <si>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</si>
  <si>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</si>
  <si>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</si>
  <si>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</si>
  <si>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</si>
  <si>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</si>
  <si>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</si>
  <si>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</si>
  <si>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</si>
  <si>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</si>
  <si>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</si>
  <si>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</si>
  <si>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</si>
  <si>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</si>
  <si>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</si>
  <si>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</si>
  <si>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</si>
  <si>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</si>
  <si>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</si>
  <si>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</si>
  <si>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</si>
  <si>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</si>
  <si>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</si>
  <si>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</si>
  <si>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</si>
  <si>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</si>
  <si>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</si>
  <si>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</si>
  <si>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</si>
  <si>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</si>
  <si>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</si>
  <si>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</si>
  <si>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</si>
  <si>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</si>
  <si>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</si>
  <si>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</si>
  <si>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</si>
  <si>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</si>
  <si>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</si>
  <si>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</si>
  <si>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</si>
  <si>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</si>
  <si>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</si>
  <si>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</si>
  <si>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</si>
  <si>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</si>
  <si>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</si>
  <si>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</si>
  <si>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</si>
  <si>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</si>
  <si>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</si>
  <si>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</si>
  <si>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</si>
  <si>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</si>
  <si>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</si>
  <si>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</si>
  <si>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</si>
  <si>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</si>
  <si>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</si>
  <si>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</si>
  <si>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</si>
  <si>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</si>
  <si>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</si>
  <si>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</si>
  <si>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</si>
  <si>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</si>
  <si>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</si>
  <si>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</si>
  <si>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</si>
  <si>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</si>
  <si>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</si>
  <si>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</si>
  <si>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</si>
  <si>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</si>
  <si>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</si>
  <si>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</si>
  <si>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</si>
  <si>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</si>
  <si>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</si>
  <si>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</si>
  <si>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</si>
  <si>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</si>
  <si>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</si>
  <si>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</si>
  <si>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</si>
  <si>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</si>
  <si>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</si>
  <si>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</si>
  <si>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</si>
  <si>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</si>
  <si>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</si>
  <si>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</si>
  <si>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</si>
  <si>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</si>
  <si>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</si>
  <si>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</si>
  <si>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</si>
  <si>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</si>
  <si>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</si>
  <si>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</si>
  <si>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</si>
  <si>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</si>
  <si>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</si>
  <si>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</si>
  <si>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</si>
  <si>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</si>
  <si>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</si>
  <si>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</si>
  <si>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</si>
  <si>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</si>
  <si>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</si>
  <si>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</si>
  <si>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</si>
  <si>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</si>
  <si>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</si>
  <si>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</si>
  <si>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</si>
  <si>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</si>
  <si>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</si>
  <si>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</si>
  <si>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</si>
  <si>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</si>
  <si>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</si>
  <si>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</si>
  <si>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</si>
  <si>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</si>
  <si>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</si>
  <si>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</si>
  <si>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</si>
  <si>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</si>
  <si>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</si>
  <si>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</si>
  <si>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</si>
  <si>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</si>
  <si>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</si>
  <si>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</si>
  <si>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</si>
  <si>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</si>
  <si>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</si>
  <si>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</si>
  <si>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</si>
  <si>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</si>
  <si>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</si>
  <si>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</si>
  <si>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</si>
  <si>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</si>
  <si>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</si>
  <si>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</si>
  <si>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</si>
  <si>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</si>
  <si>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</si>
  <si>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</si>
  <si>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</si>
  <si>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</si>
  <si>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</si>
  <si>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</si>
  <si>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</si>
  <si>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</si>
  <si>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</si>
  <si>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</si>
  <si>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</si>
  <si>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</si>
  <si>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</si>
  <si>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</si>
  <si>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</si>
  <si>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</si>
  <si>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</si>
  <si>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</si>
  <si>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</si>
  <si>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</si>
  <si>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</si>
  <si>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</si>
  <si>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</si>
  <si>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</si>
  <si>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</si>
  <si>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</si>
  <si>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</si>
  <si>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</si>
  <si>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</si>
  <si>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</si>
  <si>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</si>
  <si>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</si>
  <si>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</si>
  <si>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</si>
  <si>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</si>
  <si>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</si>
  <si>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</si>
  <si>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</si>
  <si>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</si>
  <si>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</si>
  <si>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</si>
  <si>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</si>
  <si>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</si>
  <si>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</si>
  <si>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</si>
  <si>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</si>
  <si>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</si>
  <si>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</si>
  <si>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</si>
  <si>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</si>
  <si>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</si>
  <si>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</si>
  <si>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</si>
  <si>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</si>
  <si>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</si>
  <si>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</si>
  <si>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</si>
  <si>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</si>
  <si>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</si>
  <si>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</si>
  <si>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</si>
  <si>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</si>
  <si>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</si>
  <si>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</si>
  <si>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</si>
  <si>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</si>
  <si>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</si>
  <si>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</si>
  <si>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</si>
  <si>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</si>
  <si>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</si>
  <si>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</si>
  <si>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</si>
  <si>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</si>
  <si>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</si>
  <si>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</si>
  <si>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</si>
  <si>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</si>
  <si>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</si>
  <si>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</si>
  <si>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</si>
  <si>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</si>
  <si>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</si>
  <si>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</si>
  <si>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</si>
  <si>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</si>
  <si>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</si>
  <si>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</si>
  <si>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</si>
  <si>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</si>
  <si>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</si>
  <si>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</si>
  <si>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</si>
  <si>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</si>
  <si>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</si>
  <si>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</si>
  <si>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</si>
  <si>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</si>
  <si>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</si>
  <si>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</si>
  <si>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</si>
  <si>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</si>
  <si>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</si>
  <si>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</si>
  <si>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</si>
  <si>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</si>
  <si>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</si>
  <si>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</si>
  <si>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</si>
  <si>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</si>
  <si>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</si>
  <si>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</si>
  <si>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</si>
  <si>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</si>
  <si>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</si>
  <si>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</si>
  <si>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</si>
  <si>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</si>
  <si>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</si>
  <si>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</si>
  <si>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</si>
  <si>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</si>
  <si>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</si>
  <si>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</si>
  <si>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</si>
  <si>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</si>
  <si>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</si>
  <si>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</si>
  <si>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</si>
  <si>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</si>
  <si>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</si>
  <si>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</si>
  <si>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</si>
  <si>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</si>
  <si>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</si>
  <si>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</si>
  <si>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</si>
  <si>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</si>
  <si>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</si>
  <si>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</si>
  <si>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</si>
  <si>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</si>
  <si>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</si>
  <si>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</si>
  <si>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</si>
  <si>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</si>
  <si>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</si>
  <si>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</si>
  <si>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</si>
  <si>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</si>
  <si>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</si>
  <si>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</si>
  <si>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</si>
  <si>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</si>
  <si>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</si>
  <si>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</si>
  <si>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</si>
  <si>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</si>
  <si>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</si>
  <si>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</si>
  <si>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</si>
  <si>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</si>
  <si>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</si>
  <si>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</si>
  <si>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</si>
  <si>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</si>
  <si>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</si>
  <si>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</si>
  <si>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</si>
  <si>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</si>
  <si>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</si>
  <si>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</si>
  <si>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</si>
  <si>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</si>
  <si>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</si>
  <si>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</si>
  <si>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</si>
  <si>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</si>
  <si>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</si>
  <si>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</si>
  <si>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</si>
  <si>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</si>
  <si>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</si>
  <si>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</si>
  <si>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</si>
  <si>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</si>
  <si>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</si>
  <si>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</si>
  <si>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</si>
  <si>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</si>
  <si>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</si>
  <si>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</si>
  <si>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</si>
  <si>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</si>
  <si>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</si>
  <si>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</si>
  <si>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</si>
  <si>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</si>
  <si>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</si>
  <si>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</si>
  <si>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</si>
  <si>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</si>
  <si>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</si>
  <si>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</si>
  <si>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</si>
  <si>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</si>
  <si>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</si>
  <si>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</si>
  <si>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</si>
  <si>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</si>
  <si>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</si>
  <si>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</si>
  <si>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</si>
  <si>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</si>
  <si>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</si>
  <si>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</si>
  <si>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</si>
  <si>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</si>
  <si>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</si>
  <si>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</si>
  <si>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</si>
  <si>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</si>
  <si>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</si>
  <si>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</si>
  <si>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</si>
  <si>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</si>
  <si>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</si>
  <si>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</si>
  <si>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</si>
  <si>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</si>
  <si>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</si>
  <si>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</si>
  <si>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</si>
  <si>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</si>
  <si>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</si>
  <si>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</si>
  <si>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</si>
  <si>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</si>
  <si>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</si>
  <si>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</si>
  <si>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</si>
  <si>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</si>
  <si>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</si>
  <si>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</si>
  <si>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</si>
  <si>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</si>
  <si>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</si>
  <si>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</si>
  <si>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</si>
  <si>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</si>
  <si>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</si>
  <si>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</si>
  <si>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</si>
  <si>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</si>
  <si>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</si>
  <si>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</si>
  <si>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</si>
  <si>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</si>
  <si>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</si>
  <si>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</si>
  <si>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</si>
  <si>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</si>
  <si>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</si>
  <si>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</si>
  <si>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</si>
  <si>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</si>
  <si>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</si>
  <si>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</si>
  <si>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</si>
  <si>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</si>
  <si>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</si>
  <si>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</si>
  <si>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</si>
  <si>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</si>
  <si>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</si>
  <si>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</si>
  <si>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</si>
  <si>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</si>
  <si>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</si>
  <si>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</si>
  <si>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</si>
  <si>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</si>
  <si>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</si>
  <si>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</si>
  <si>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</si>
  <si>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</si>
  <si>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</si>
  <si>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</si>
  <si>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</si>
  <si>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</si>
  <si>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</si>
  <si>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</si>
  <si>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</si>
  <si>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</si>
  <si>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</si>
  <si>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</si>
  <si>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</si>
  <si>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</si>
  <si>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</si>
  <si>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</si>
  <si>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</si>
  <si>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</si>
  <si>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</si>
  <si>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</si>
  <si>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</si>
  <si>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</si>
  <si>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</si>
  <si>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</si>
  <si>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</si>
  <si>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</si>
  <si>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</si>
  <si>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</si>
  <si>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</si>
  <si>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</si>
  <si>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</si>
  <si>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</si>
  <si>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</si>
  <si>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</si>
  <si>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</si>
  <si>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</si>
  <si>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</si>
  <si>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</si>
  <si>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</si>
  <si>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</si>
  <si>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</si>
  <si>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</si>
  <si>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</si>
  <si>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</si>
  <si>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</si>
  <si>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</si>
  <si>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</si>
  <si>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</si>
  <si>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</si>
  <si>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</si>
  <si>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</si>
  <si>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</si>
  <si>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</si>
  <si>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</si>
  <si>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</si>
  <si>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</si>
  <si>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</si>
  <si>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</si>
  <si>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</si>
  <si>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</si>
  <si>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</si>
  <si>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</si>
  <si>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</si>
  <si>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</si>
  <si>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</si>
  <si>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</si>
  <si>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</si>
  <si>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</si>
  <si>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</si>
  <si>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</si>
  <si>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</si>
  <si>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</si>
  <si>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</si>
  <si>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</si>
  <si>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</si>
  <si>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</si>
  <si>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</si>
  <si>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</si>
  <si>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</si>
  <si>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</si>
  <si>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</si>
  <si>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</si>
  <si>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</si>
  <si>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</si>
  <si>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</si>
  <si>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</si>
  <si>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</si>
  <si>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</si>
  <si>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</si>
  <si>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</si>
  <si>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</si>
  <si>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</si>
  <si>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</si>
  <si>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</si>
  <si>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</si>
  <si>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</si>
  <si>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</si>
  <si>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</si>
  <si>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</si>
  <si>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</si>
  <si>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</si>
  <si>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</si>
  <si>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</si>
  <si>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</si>
  <si>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</si>
  <si>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</si>
  <si>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</si>
  <si>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</si>
  <si>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</si>
  <si>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</si>
  <si>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</si>
  <si>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</si>
  <si>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</si>
  <si>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</si>
  <si>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</si>
  <si>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</si>
  <si>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</si>
  <si>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</si>
  <si>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</si>
  <si>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</si>
  <si>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</si>
  <si>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</si>
  <si>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</si>
  <si>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</si>
  <si>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</si>
  <si>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</si>
  <si>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</si>
  <si>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</si>
  <si>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</si>
  <si>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</si>
  <si>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</si>
  <si>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</si>
  <si>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</si>
  <si>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</si>
  <si>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</si>
  <si>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</si>
  <si>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</si>
  <si>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</si>
  <si>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</si>
  <si>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</si>
  <si>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</si>
  <si>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</si>
  <si>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</si>
  <si>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</si>
  <si>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</si>
  <si>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</si>
  <si>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</si>
  <si>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</si>
  <si>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</si>
  <si>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</si>
  <si>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</si>
  <si>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</si>
  <si>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</si>
  <si>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</si>
  <si>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</si>
  <si>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</si>
  <si>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</si>
  <si>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</si>
  <si>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</si>
  <si>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</si>
  <si>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</si>
  <si>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</si>
  <si>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</si>
  <si>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</si>
  <si>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</si>
  <si>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</si>
  <si>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</si>
  <si>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</si>
  <si>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</si>
  <si>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</si>
  <si>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</si>
  <si>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</si>
  <si>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</si>
  <si>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</si>
  <si>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</si>
  <si>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</si>
  <si>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</si>
  <si>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</si>
  <si>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</si>
  <si>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</si>
  <si>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</si>
  <si>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</si>
  <si>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</si>
  <si>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</si>
  <si>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</si>
  <si>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</si>
  <si>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</si>
  <si>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</si>
  <si>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</si>
  <si>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</si>
  <si>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</si>
  <si>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</si>
  <si>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</si>
  <si>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</si>
  <si>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</si>
  <si>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</si>
  <si>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</si>
  <si>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</si>
  <si>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</si>
  <si>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</si>
  <si>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</si>
  <si>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</si>
  <si>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</si>
  <si>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</si>
  <si>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</si>
  <si>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</si>
  <si>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</si>
  <si>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</si>
  <si>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</si>
  <si>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</si>
  <si>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</si>
  <si>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</si>
  <si>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</si>
  <si>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</si>
  <si>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</si>
  <si>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</si>
  <si>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</si>
  <si>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</si>
  <si>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</si>
  <si>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</si>
  <si>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</si>
  <si>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</si>
  <si>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</si>
  <si>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</si>
  <si>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</si>
  <si>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</si>
  <si>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</si>
  <si>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</si>
  <si>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</si>
  <si>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</si>
  <si>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</si>
  <si>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</si>
  <si>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</si>
  <si>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</si>
  <si>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</si>
  <si>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</si>
  <si>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</si>
  <si>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</si>
  <si>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</si>
  <si>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</si>
  <si>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</si>
  <si>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</si>
  <si>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</si>
  <si>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</si>
  <si>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</si>
  <si>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</si>
  <si>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</si>
  <si>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</si>
  <si>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</si>
  <si>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</si>
  <si>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</si>
  <si>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</si>
  <si>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</si>
  <si>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</si>
  <si>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</si>
  <si>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</si>
  <si>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</si>
  <si>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</si>
  <si>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</si>
  <si>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</si>
  <si>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</si>
  <si>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</si>
  <si>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</si>
  <si>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</si>
  <si>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</si>
  <si>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</si>
  <si>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</si>
  <si>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</si>
  <si>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</si>
  <si>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</si>
  <si>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</si>
  <si>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</si>
  <si>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</si>
  <si>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</si>
  <si>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</si>
  <si>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</si>
  <si>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</si>
  <si>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</si>
  <si>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</si>
  <si>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</si>
  <si>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</si>
  <si>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</si>
  <si>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</si>
  <si>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</si>
  <si>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</si>
  <si>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</si>
  <si>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</si>
  <si>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</si>
  <si>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</si>
  <si>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</si>
  <si>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</si>
  <si>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</si>
  <si>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</si>
  <si>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</si>
  <si>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</si>
  <si>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</si>
  <si>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</si>
  <si>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</si>
  <si>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</si>
  <si>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</si>
  <si>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</si>
  <si>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</si>
  <si>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</si>
  <si>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</si>
  <si>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</si>
  <si>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</si>
  <si>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</si>
  <si>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</si>
  <si>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</si>
  <si>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</si>
  <si>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</si>
  <si>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</si>
  <si>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</si>
  <si>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</si>
  <si>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</si>
  <si>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</si>
  <si>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</si>
  <si>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</si>
  <si>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</si>
  <si>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</si>
  <si>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</si>
  <si>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</si>
  <si>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</si>
  <si>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</si>
  <si>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</si>
  <si>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</si>
  <si>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</si>
  <si>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</si>
  <si>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</si>
  <si>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</si>
  <si>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</si>
  <si>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</si>
  <si>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</si>
  <si>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</si>
  <si>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</si>
  <si>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</si>
  <si>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</si>
  <si>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</si>
  <si>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</si>
  <si>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</si>
  <si>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</si>
  <si>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</si>
  <si>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</si>
  <si>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</si>
  <si>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</si>
  <si>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</si>
  <si>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</si>
  <si>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</si>
  <si>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</si>
  <si>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</si>
  <si>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</si>
  <si>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</si>
  <si>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</si>
  <si>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</si>
  <si>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</si>
  <si>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</si>
  <si>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</si>
  <si>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</si>
  <si>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</si>
  <si>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</si>
  <si>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</si>
  <si>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</si>
  <si>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</si>
  <si>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</si>
  <si>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</si>
  <si>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</si>
  <si>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</si>
  <si>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</si>
  <si>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</si>
  <si>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</si>
  <si>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</si>
  <si>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</si>
  <si>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</si>
  <si>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</si>
  <si>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</si>
  <si>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</si>
  <si>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</si>
  <si>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</si>
  <si>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</si>
  <si>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</si>
  <si>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</si>
  <si>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</si>
  <si>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</si>
  <si>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</si>
  <si>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</si>
  <si>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</si>
  <si>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</si>
  <si>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</si>
  <si>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</si>
  <si>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</si>
  <si>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</si>
  <si>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</si>
  <si>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</si>
  <si>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</si>
  <si>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</si>
  <si>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</si>
  <si>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</si>
  <si>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</si>
  <si>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</si>
  <si>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</si>
  <si>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</si>
  <si>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</si>
  <si>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</si>
  <si>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</si>
  <si>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</si>
  <si>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</si>
  <si>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</si>
  <si>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</si>
  <si>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</si>
  <si>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</si>
  <si>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</si>
  <si>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</si>
  <si>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</si>
  <si>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</si>
  <si>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</si>
  <si>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</si>
  <si>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</si>
  <si>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</si>
  <si>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</si>
  <si>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</si>
  <si>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</si>
  <si>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</si>
  <si>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</si>
  <si>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</si>
  <si>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</si>
  <si>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</si>
  <si>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</si>
  <si>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</si>
  <si>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</si>
  <si>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</si>
  <si>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</si>
  <si>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</si>
  <si>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</si>
  <si>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</si>
  <si>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</si>
  <si>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</si>
  <si>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</si>
  <si>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</si>
  <si>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</si>
  <si>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</si>
  <si>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</si>
  <si>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</si>
  <si>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</si>
  <si>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</si>
  <si>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</si>
  <si>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</si>
  <si>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</si>
  <si>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</si>
  <si>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</si>
  <si>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</si>
  <si>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</si>
  <si>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</si>
  <si>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</si>
  <si>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</si>
  <si>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</si>
  <si>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</si>
  <si>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</si>
  <si>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</si>
  <si>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</si>
  <si>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</si>
  <si>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</si>
  <si>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</si>
  <si>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</si>
  <si>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</si>
  <si>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</si>
  <si>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</si>
  <si>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</si>
  <si>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</si>
  <si>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</si>
  <si>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</si>
  <si>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</si>
  <si>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</si>
  <si>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</si>
  <si>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</si>
  <si>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</si>
  <si>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</si>
  <si>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</si>
  <si>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</si>
  <si>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</si>
  <si>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</si>
  <si>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</si>
  <si>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</si>
  <si>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</si>
  <si>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</si>
  <si>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</si>
  <si>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</si>
  <si>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</si>
  <si>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</si>
  <si>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</si>
  <si>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</si>
  <si>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</si>
  <si>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</si>
  <si>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</si>
  <si>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</si>
  <si>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</si>
  <si>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</si>
  <si>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</si>
  <si>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</si>
  <si>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</si>
  <si>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</si>
  <si>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</si>
  <si>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</si>
  <si>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</si>
  <si>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</si>
  <si>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</si>
  <si>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</si>
  <si>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</si>
  <si>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</si>
  <si>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</si>
  <si>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</si>
  <si>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</si>
  <si>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</si>
  <si>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</si>
  <si>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</si>
  <si>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</si>
  <si>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</si>
  <si>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</si>
  <si>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</si>
  <si>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</si>
  <si>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</si>
  <si>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</si>
  <si>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</si>
  <si>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</si>
  <si>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</si>
  <si>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</si>
  <si>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</si>
  <si>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</si>
  <si>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</si>
  <si>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</si>
  <si>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</si>
  <si>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</si>
  <si>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</si>
  <si>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</si>
  <si>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</si>
  <si>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</si>
  <si>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</si>
  <si>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</si>
  <si>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</si>
  <si>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</si>
  <si>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</si>
  <si>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</si>
  <si>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</si>
  <si>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</si>
  <si>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</si>
  <si>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</si>
  <si>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</si>
  <si>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</si>
  <si>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</si>
  <si>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</si>
  <si>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</si>
  <si>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</si>
  <si>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</si>
  <si>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</si>
  <si>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</si>
  <si>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</si>
  <si>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</si>
  <si>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</si>
  <si>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</si>
  <si>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</si>
  <si>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</si>
  <si>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</si>
  <si>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</si>
  <si>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</si>
  <si>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</si>
  <si>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</si>
  <si>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</si>
  <si>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</si>
  <si>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</si>
  <si>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</si>
  <si>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</si>
  <si>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</si>
  <si>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</si>
  <si>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</si>
  <si>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</si>
  <si>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</si>
  <si>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</si>
  <si>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</si>
  <si>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</si>
  <si>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</si>
  <si>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</si>
  <si>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</si>
  <si>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</si>
  <si>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</si>
  <si>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</si>
  <si>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</si>
  <si>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</si>
  <si>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</si>
  <si>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</si>
  <si>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</si>
  <si>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</si>
  <si>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</si>
  <si>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</si>
  <si>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</si>
  <si>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</si>
  <si>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</si>
  <si>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</si>
  <si>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</si>
  <si>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</si>
  <si>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</si>
  <si>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</si>
  <si>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</si>
  <si>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</si>
  <si>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</si>
  <si>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</si>
  <si>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</si>
  <si>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</si>
  <si>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</si>
  <si>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</si>
  <si>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</si>
  <si>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</si>
  <si>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</si>
  <si>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</si>
  <si>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</si>
  <si>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</si>
  <si>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</si>
  <si>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</si>
  <si>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</si>
  <si>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</si>
  <si>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</si>
  <si>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</si>
  <si>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</si>
  <si>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</si>
  <si>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</si>
  <si>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</si>
  <si>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</si>
  <si>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</si>
  <si>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</si>
  <si>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</si>
  <si>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</si>
  <si>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</si>
  <si>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</si>
  <si>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</si>
  <si>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</si>
  <si>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</si>
  <si>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</si>
  <si>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</si>
  <si>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</si>
  <si>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</si>
  <si>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</si>
  <si>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</si>
  <si>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</si>
  <si>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</si>
  <si>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</si>
  <si>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</si>
  <si>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</si>
  <si>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</si>
  <si>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</si>
  <si>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</si>
  <si>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</si>
  <si>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</si>
  <si>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</si>
  <si>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</si>
  <si>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</si>
  <si>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</si>
  <si>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</si>
  <si>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</si>
  <si>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</si>
  <si>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</si>
  <si>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</si>
  <si>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</si>
  <si>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</si>
  <si>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</si>
  <si>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</si>
  <si>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</si>
  <si>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</si>
  <si>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</si>
  <si>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</si>
  <si>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</si>
  <si>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</si>
  <si>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</si>
  <si>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</si>
  <si>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</si>
  <si>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</si>
  <si>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</si>
  <si>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</si>
  <si>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</si>
  <si>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</si>
  <si>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</si>
  <si>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</si>
  <si>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</si>
  <si>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</si>
  <si>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</si>
  <si>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</si>
  <si>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</si>
  <si>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</si>
  <si>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</si>
  <si>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</si>
  <si>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</si>
  <si>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</si>
  <si>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</si>
  <si>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</si>
  <si>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</si>
  <si>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</si>
  <si>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</si>
  <si>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</si>
  <si>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</si>
  <si>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</si>
  <si>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</si>
  <si>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</si>
  <si>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</si>
  <si>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</si>
  <si>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</si>
  <si>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</si>
  <si>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</si>
  <si>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</si>
  <si>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</si>
  <si>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</si>
  <si>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</si>
  <si>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</si>
  <si>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</si>
  <si>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</si>
  <si>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</si>
  <si>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</si>
  <si>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</si>
  <si>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</si>
  <si>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</si>
  <si>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</si>
  <si>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</si>
  <si>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</si>
  <si>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</si>
  <si>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</si>
  <si>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</si>
  <si>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</si>
  <si>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</si>
  <si>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</si>
  <si>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</si>
  <si>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</si>
  <si>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</si>
  <si>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</si>
  <si>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</si>
  <si>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</si>
  <si>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</si>
  <si>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</si>
  <si>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</si>
  <si>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</si>
  <si>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</si>
  <si>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</si>
  <si>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</si>
  <si>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</si>
  <si>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</si>
  <si>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</si>
  <si>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</si>
  <si>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</si>
  <si>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</si>
  <si>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</si>
  <si>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</si>
  <si>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</si>
  <si>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</si>
  <si>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</si>
  <si>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</si>
  <si>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</si>
  <si>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</si>
  <si>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</si>
  <si>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</si>
  <si>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</si>
  <si>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</si>
  <si>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</si>
  <si>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</si>
  <si>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</si>
  <si>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</si>
  <si>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</si>
  <si>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</si>
  <si>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</si>
  <si>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</si>
  <si>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</si>
  <si>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</si>
  <si>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</si>
  <si>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</si>
  <si>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</si>
  <si>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</si>
  <si>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</si>
  <si>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</si>
  <si>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</si>
  <si>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</si>
  <si>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</si>
  <si>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</si>
  <si>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</si>
  <si>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</si>
  <si>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</si>
  <si>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</si>
  <si>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</si>
  <si>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</si>
  <si>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</si>
  <si>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</si>
  <si>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</si>
  <si>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</si>
  <si>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</si>
  <si>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</si>
  <si>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</si>
  <si>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</si>
  <si>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</si>
  <si>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</si>
  <si>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</si>
  <si>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</si>
  <si>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</si>
  <si>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</si>
  <si>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</si>
  <si>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</si>
  <si>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</si>
  <si>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</si>
  <si>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</si>
  <si>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</si>
  <si>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</si>
  <si>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</si>
  <si>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</si>
  <si>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</si>
  <si>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</si>
  <si>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</si>
  <si>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</si>
  <si>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</si>
  <si>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</si>
  <si>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</si>
  <si>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</si>
  <si>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</si>
  <si>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</si>
  <si>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</si>
  <si>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</si>
  <si>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</si>
  <si>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</si>
  <si>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</si>
  <si>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</si>
  <si>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</si>
  <si>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</si>
  <si>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</si>
  <si>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</si>
  <si>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</si>
  <si>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</si>
  <si>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</si>
  <si>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</si>
  <si>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</si>
  <si>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</si>
  <si>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</si>
  <si>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</si>
  <si>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</si>
  <si>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</si>
  <si>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</si>
  <si>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</si>
  <si>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</si>
  <si>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</si>
  <si>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</si>
  <si>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</si>
  <si>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</si>
  <si>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</si>
  <si>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</si>
  <si>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</si>
  <si>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</si>
  <si>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</si>
  <si>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</si>
  <si>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</si>
  <si>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</si>
  <si>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</si>
  <si>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</si>
  <si>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</si>
  <si>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</si>
  <si>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</si>
  <si>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</si>
  <si>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</si>
  <si>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</si>
  <si>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</si>
  <si>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</si>
  <si>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</si>
  <si>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</si>
  <si>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</si>
  <si>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</si>
  <si>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</si>
  <si>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</si>
  <si>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</si>
  <si>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</si>
  <si>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</si>
  <si>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</si>
  <si>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</si>
  <si>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</si>
  <si>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</si>
  <si>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</si>
  <si>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</si>
  <si>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</si>
  <si>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</si>
  <si>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</si>
  <si>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</si>
  <si>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</si>
  <si>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</si>
  <si>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</si>
  <si>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</si>
  <si>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</si>
  <si>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</si>
  <si>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</si>
  <si>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</si>
  <si>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</si>
  <si>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</si>
  <si>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</si>
  <si>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</si>
  <si>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</si>
  <si>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</si>
  <si>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</si>
  <si>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</si>
  <si>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</si>
  <si>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</si>
  <si>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</si>
  <si>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</si>
  <si>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</si>
  <si>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</si>
  <si>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</si>
  <si>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</si>
  <si>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</si>
  <si>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</si>
  <si>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</si>
  <si>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</si>
  <si>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</si>
  <si>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</si>
  <si>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</si>
  <si>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</si>
  <si>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</si>
  <si>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</si>
  <si>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</si>
  <si>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</si>
  <si>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</si>
  <si>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</si>
  <si>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</si>
  <si>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</si>
  <si>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</si>
  <si>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</si>
  <si>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</si>
  <si>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</si>
  <si>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</si>
  <si>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</si>
  <si>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</si>
  <si>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</si>
  <si>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</si>
  <si>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</si>
  <si>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</si>
  <si>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</si>
  <si>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</si>
  <si>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</si>
  <si>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</si>
  <si>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</si>
  <si>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</si>
  <si>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</si>
  <si>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</si>
  <si>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</si>
  <si>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</si>
  <si>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</si>
  <si>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</si>
  <si>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</si>
  <si>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</si>
  <si>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</si>
  <si>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</si>
  <si>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</si>
  <si>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</si>
  <si>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</si>
  <si>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</si>
  <si>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</si>
  <si>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</si>
  <si>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</si>
  <si>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</si>
  <si>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</si>
  <si>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</si>
  <si>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</si>
  <si>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</si>
  <si>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</si>
  <si>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</si>
  <si>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</si>
  <si>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</si>
  <si>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</si>
  <si>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</si>
  <si>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</si>
  <si>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</si>
  <si>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</si>
  <si>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</si>
  <si>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</si>
  <si>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</si>
  <si>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</si>
  <si>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</si>
  <si>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</si>
  <si>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</si>
  <si>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</si>
  <si>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</si>
  <si>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</si>
  <si>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</si>
  <si>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</si>
  <si>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</si>
  <si>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</si>
  <si>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</si>
  <si>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</si>
  <si>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</si>
  <si>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</si>
  <si>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</si>
  <si>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</si>
  <si>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</si>
  <si>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</si>
  <si>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</si>
  <si>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</si>
  <si>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</si>
  <si>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</si>
  <si>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</si>
  <si>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</si>
  <si>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</si>
  <si>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</si>
  <si>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</si>
  <si>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</si>
  <si>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</si>
  <si>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</si>
  <si>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</si>
  <si>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</si>
  <si>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</si>
  <si>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</si>
  <si>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</si>
  <si>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</si>
  <si>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</si>
  <si>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</si>
  <si>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</si>
  <si>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</si>
  <si>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</si>
  <si>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</si>
  <si>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</si>
  <si>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</si>
  <si>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</si>
  <si>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</si>
  <si>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</si>
  <si>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</si>
  <si>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</si>
  <si>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</si>
  <si>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</si>
  <si>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</si>
  <si>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</si>
  <si>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</si>
  <si>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</si>
  <si>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</si>
  <si>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</si>
  <si>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</si>
  <si>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</si>
  <si>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</si>
  <si>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</si>
  <si>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</si>
  <si>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</si>
  <si>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</si>
  <si>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</si>
  <si>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</si>
  <si>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</si>
  <si>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</si>
  <si>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</si>
  <si>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</si>
  <si>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</si>
  <si>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</si>
  <si>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</si>
  <si>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</si>
  <si>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</si>
  <si>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</si>
  <si>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</si>
  <si>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</si>
  <si>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</si>
  <si>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</si>
  <si>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</si>
  <si>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</si>
  <si>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</si>
  <si>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</si>
  <si>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</si>
  <si>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</si>
  <si>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</si>
  <si>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</si>
  <si>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</si>
  <si>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</si>
  <si>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</si>
  <si>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</si>
  <si>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</si>
  <si>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</si>
  <si>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</si>
  <si>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</si>
  <si>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</si>
  <si>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</si>
  <si>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</si>
  <si>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</si>
  <si>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</si>
  <si>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</si>
  <si>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</si>
  <si>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</si>
  <si>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</si>
  <si>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</si>
  <si>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</si>
  <si>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</si>
  <si>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</si>
  <si>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</si>
  <si>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</si>
  <si>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</si>
  <si>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</si>
  <si>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</si>
  <si>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</si>
  <si>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</si>
  <si>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</si>
  <si>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</si>
  <si>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</si>
  <si>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</si>
  <si>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</si>
  <si>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</si>
  <si>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</si>
  <si>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</si>
  <si>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</si>
  <si>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</si>
  <si>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</si>
  <si>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</si>
  <si>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</si>
  <si>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</si>
  <si>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</si>
  <si>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</si>
  <si>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</si>
  <si>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</si>
  <si>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</si>
  <si>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</si>
  <si>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</si>
  <si>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</si>
  <si>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</si>
  <si>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</si>
  <si>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</si>
  <si>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</si>
  <si>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</si>
  <si>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</si>
  <si>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</si>
  <si>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</si>
  <si>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</si>
  <si>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</si>
  <si>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</si>
  <si>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</si>
  <si>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</si>
  <si>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</si>
  <si>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</si>
  <si>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</si>
  <si>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</si>
  <si>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</si>
  <si>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</si>
  <si>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</si>
  <si>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</si>
  <si>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</si>
  <si>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</si>
  <si>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</si>
  <si>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</si>
  <si>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</si>
  <si>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</si>
  <si>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</si>
  <si>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</si>
  <si>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</si>
  <si>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</si>
  <si>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</si>
  <si>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</si>
  <si>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</si>
  <si>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</si>
  <si>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</si>
  <si>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</si>
  <si>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</si>
  <si>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</si>
  <si>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</si>
  <si>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</si>
  <si>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</si>
  <si>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</si>
  <si>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</si>
  <si>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</si>
  <si>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</si>
  <si>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</si>
  <si>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</si>
  <si>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</si>
  <si>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</si>
  <si>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</si>
  <si>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</si>
  <si>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</si>
  <si>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</si>
  <si>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</si>
  <si>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</si>
  <si>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</si>
  <si>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</si>
  <si>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</si>
  <si>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</si>
  <si>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</si>
  <si>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</si>
  <si>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</si>
  <si>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</si>
  <si>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</si>
  <si>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</si>
  <si>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</si>
  <si>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</si>
  <si>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</si>
  <si>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</si>
  <si>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</si>
  <si>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</si>
  <si>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</si>
  <si>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</si>
  <si>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</si>
  <si>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</si>
  <si>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</si>
  <si>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</si>
  <si>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</si>
  <si>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</si>
  <si>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</si>
  <si>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</si>
  <si>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</si>
  <si>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</si>
  <si>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</si>
  <si>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</si>
  <si>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</si>
  <si>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</si>
  <si>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</si>
  <si>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</si>
  <si>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</si>
  <si>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</si>
  <si>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</si>
  <si>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</si>
  <si>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</si>
  <si>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</si>
  <si>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</si>
  <si>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</si>
  <si>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</si>
  <si>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</si>
  <si>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</si>
  <si>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</si>
  <si>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</si>
  <si>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</si>
  <si>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</si>
  <si>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</si>
  <si>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</si>
  <si>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</si>
  <si>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</si>
  <si>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</si>
  <si>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</si>
  <si>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</si>
  <si>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</si>
  <si>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</si>
  <si>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</si>
  <si>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</si>
  <si>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</si>
  <si>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</si>
  <si>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</si>
  <si>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</si>
  <si>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</si>
  <si>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</si>
  <si>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</si>
  <si>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</si>
  <si>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</si>
  <si>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</si>
  <si>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</si>
  <si>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</si>
  <si>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</si>
  <si>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</si>
  <si>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</si>
  <si>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</si>
  <si>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</si>
  <si>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</si>
  <si>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</si>
  <si>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</si>
  <si>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</si>
  <si>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</si>
  <si>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</si>
  <si>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</si>
  <si>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</si>
  <si>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</si>
  <si>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</si>
  <si>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</si>
  <si>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</si>
  <si>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</si>
  <si>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</si>
  <si>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</si>
  <si>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</si>
  <si>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</si>
  <si>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</si>
  <si>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</si>
  <si>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</si>
  <si>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</si>
  <si>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</si>
  <si>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</si>
  <si>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</si>
  <si>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</si>
  <si>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</si>
  <si>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</si>
  <si>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</si>
  <si>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</si>
  <si>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</si>
  <si>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</si>
  <si>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</si>
  <si>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</si>
  <si>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</si>
  <si>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</si>
  <si>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</si>
  <si>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</si>
  <si>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</si>
  <si>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</si>
  <si>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</si>
  <si>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</si>
  <si>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</si>
  <si>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</si>
  <si>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</si>
  <si>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</si>
  <si>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</si>
  <si>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</si>
  <si>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</si>
  <si>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</si>
  <si>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</si>
  <si>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</si>
  <si>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</si>
  <si>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</si>
  <si>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</si>
  <si>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</si>
  <si>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</si>
  <si>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</si>
  <si>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</si>
  <si>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</si>
  <si>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</si>
  <si>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</si>
  <si>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</si>
  <si>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</si>
  <si>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</si>
  <si>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</si>
  <si>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</si>
  <si>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</si>
  <si>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</si>
  <si>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</si>
  <si>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</si>
  <si>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</si>
  <si>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</si>
  <si>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</si>
  <si>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</si>
  <si>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</si>
  <si>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</si>
  <si>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</si>
  <si>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</si>
  <si>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</si>
  <si>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</si>
  <si>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</si>
  <si>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</si>
  <si>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</si>
  <si>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</si>
  <si>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</si>
  <si>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</si>
  <si>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</si>
  <si>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</si>
  <si>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</si>
  <si>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</si>
  <si>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</si>
  <si>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</si>
  <si>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</si>
  <si>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</si>
  <si>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</si>
  <si>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</si>
  <si>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</si>
  <si>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</si>
  <si>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</si>
  <si>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</si>
  <si>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</si>
  <si>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</si>
  <si>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</si>
  <si>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</si>
  <si>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</si>
  <si>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</si>
  <si>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</si>
  <si>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</si>
  <si>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</si>
  <si>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</si>
  <si>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</si>
  <si>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</si>
  <si>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</si>
  <si>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</si>
  <si>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</si>
  <si>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</si>
  <si>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</si>
  <si>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</si>
  <si>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</si>
  <si>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</si>
  <si>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</si>
  <si>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</si>
  <si>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</si>
  <si>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</si>
  <si>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</si>
  <si>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</si>
  <si>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</si>
  <si>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</si>
  <si>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</si>
  <si>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</si>
  <si>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</si>
  <si>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</si>
  <si>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</si>
  <si>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</si>
  <si>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</si>
  <si>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</si>
  <si>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</si>
  <si>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</si>
  <si>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</si>
  <si>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</si>
  <si>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</si>
  <si>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</si>
  <si>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</si>
  <si>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</si>
  <si>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</si>
  <si>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</si>
  <si>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</si>
  <si>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</si>
  <si>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</si>
  <si>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</si>
  <si>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</si>
  <si>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</si>
  <si>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</si>
  <si>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</si>
  <si>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</si>
  <si>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</si>
  <si>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</si>
  <si>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</si>
  <si>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</si>
  <si>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</si>
  <si>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</si>
  <si>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</si>
  <si>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</si>
  <si>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</si>
  <si>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</si>
  <si>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</si>
  <si>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</si>
  <si>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</si>
  <si>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</si>
  <si>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</si>
  <si>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</si>
  <si>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</si>
  <si>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</si>
  <si>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</si>
  <si>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</si>
  <si>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</si>
  <si>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</si>
  <si>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</si>
  <si>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</si>
  <si>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</si>
  <si>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</si>
  <si>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</si>
  <si>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</si>
  <si>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</si>
  <si>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</si>
  <si>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</si>
  <si>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</si>
  <si>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</si>
  <si>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</si>
  <si>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</si>
  <si>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</si>
  <si>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</si>
  <si>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</si>
  <si>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</si>
  <si>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</si>
  <si>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</si>
  <si>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</si>
  <si>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</si>
  <si>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</si>
  <si>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</si>
  <si>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</si>
  <si>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</si>
  <si>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</si>
  <si>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</si>
  <si>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</si>
  <si>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</si>
  <si>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</si>
  <si>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</si>
  <si>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</si>
  <si>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</si>
  <si>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</si>
  <si>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</si>
  <si>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</si>
  <si>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</si>
  <si>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</si>
  <si>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</si>
  <si>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</si>
  <si>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</si>
  <si>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</si>
  <si>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</si>
  <si>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</si>
  <si>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</si>
  <si>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</si>
  <si>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</si>
  <si>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</si>
  <si>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</si>
  <si>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</si>
  <si>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</si>
  <si>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</si>
  <si>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</si>
  <si>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</si>
  <si>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</si>
  <si>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</si>
  <si>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</si>
  <si>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</si>
  <si>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</si>
  <si>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</si>
  <si>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</si>
  <si>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</si>
  <si>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</si>
  <si>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</si>
  <si>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</si>
  <si>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</si>
  <si>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</si>
  <si>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</si>
  <si>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</si>
  <si>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</si>
  <si>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</si>
  <si>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</si>
  <si>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</si>
  <si>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</si>
  <si>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</si>
  <si>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</si>
  <si>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</si>
  <si>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</si>
  <si>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</si>
  <si>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</si>
  <si>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</si>
  <si>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</si>
  <si>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</si>
  <si>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</si>
  <si>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</si>
  <si>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</si>
  <si>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</si>
  <si>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</si>
  <si>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</si>
  <si>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</si>
  <si>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</si>
  <si>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</si>
  <si>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</si>
  <si>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</si>
  <si>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</si>
  <si>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</si>
  <si>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</si>
  <si>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</si>
  <si>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</si>
  <si>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</si>
  <si>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</si>
  <si>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</si>
  <si>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</si>
  <si>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</si>
  <si>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</si>
  <si>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</si>
  <si>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</si>
  <si>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</si>
  <si>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</si>
  <si>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</si>
  <si>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</si>
  <si>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</si>
  <si>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</si>
  <si>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</si>
  <si>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</si>
  <si>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</si>
  <si>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</si>
  <si>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</si>
  <si>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</si>
  <si>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</si>
  <si>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</si>
  <si>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</si>
  <si>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</si>
  <si>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</si>
  <si>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</si>
  <si>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</si>
  <si>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</si>
  <si>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</si>
  <si>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</si>
  <si>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</si>
  <si>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</si>
  <si>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</si>
  <si>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</si>
  <si>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</si>
  <si>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</si>
  <si>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</si>
  <si>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</si>
  <si>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</si>
  <si>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</si>
  <si>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</si>
  <si>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</si>
  <si>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</si>
  <si>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</si>
  <si>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</si>
  <si>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</si>
  <si>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</si>
  <si>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</si>
  <si>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</si>
  <si>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</si>
  <si>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</si>
  <si>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</si>
  <si>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</si>
  <si>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</si>
  <si>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</si>
  <si>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</si>
  <si>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</si>
  <si>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</si>
  <si>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</si>
  <si>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</si>
  <si>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</si>
  <si>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</si>
  <si>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</si>
  <si>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</si>
  <si>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</si>
  <si>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</si>
  <si>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</si>
  <si>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</si>
  <si>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</si>
  <si>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</si>
  <si>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</si>
  <si>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</si>
  <si>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</si>
  <si>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</si>
  <si>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</si>
  <si>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</si>
  <si>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</si>
  <si>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</si>
  <si>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</si>
  <si>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</si>
  <si>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</si>
  <si>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</si>
  <si>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</si>
  <si>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</si>
  <si>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</si>
  <si>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</si>
  <si>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</si>
  <si>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</si>
  <si>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</si>
  <si>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</si>
  <si>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</si>
  <si>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</si>
  <si>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</si>
  <si>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</si>
  <si>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</si>
  <si>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</si>
  <si>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</si>
  <si>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</si>
  <si>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</si>
  <si>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</si>
  <si>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</si>
  <si>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</si>
  <si>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</si>
  <si>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</si>
  <si>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</si>
  <si>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</si>
  <si>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</si>
  <si>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</si>
  <si>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</si>
  <si>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</si>
  <si>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</si>
  <si>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</si>
  <si>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</si>
  <si>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</si>
  <si>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</si>
  <si>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</si>
  <si>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</si>
  <si>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</si>
  <si>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</si>
  <si>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</si>
  <si>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</si>
  <si>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</si>
  <si>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</si>
  <si>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</si>
  <si>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</si>
  <si>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</si>
  <si>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</si>
  <si>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</si>
  <si>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</si>
  <si>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</si>
  <si>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</si>
  <si>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</si>
  <si>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</si>
  <si>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</si>
  <si>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</si>
  <si>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</si>
  <si>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</si>
  <si>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</si>
  <si>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</si>
  <si>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</si>
  <si>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</si>
  <si>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</si>
  <si>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</si>
  <si>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</si>
  <si>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</si>
  <si>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</si>
  <si>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</si>
  <si>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</si>
  <si>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</si>
  <si>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</si>
  <si>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</si>
  <si>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</si>
  <si>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</si>
  <si>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</si>
  <si>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</si>
  <si>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</si>
  <si>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</si>
  <si>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</si>
  <si>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</si>
  <si>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</si>
  <si>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</si>
  <si>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</si>
  <si>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</si>
  <si>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</si>
  <si>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</si>
  <si>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</si>
  <si>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</si>
  <si>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</si>
  <si>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</si>
  <si>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</si>
  <si>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</si>
  <si>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</si>
  <si>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</si>
  <si>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</si>
  <si>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</si>
  <si>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</si>
  <si>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</si>
  <si>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</si>
  <si>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</si>
  <si>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</si>
  <si>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</si>
  <si>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</si>
  <si>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</si>
  <si>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</si>
  <si>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</si>
  <si>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</si>
  <si>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</si>
  <si>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</si>
  <si>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</si>
  <si>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</si>
  <si>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</si>
  <si>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</si>
  <si>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</si>
  <si>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</si>
  <si>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</si>
  <si>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</si>
  <si>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</si>
  <si>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</si>
  <si>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</si>
  <si>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</si>
  <si>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</si>
  <si>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</si>
  <si>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</si>
  <si>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</si>
  <si>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</si>
  <si>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</si>
  <si>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</si>
  <si>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</si>
  <si>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</si>
  <si>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</si>
  <si>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</si>
  <si>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</si>
  <si>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</si>
  <si>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</si>
  <si>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</si>
  <si>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</si>
  <si>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</si>
  <si>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</si>
  <si>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</si>
  <si>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</si>
  <si>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</si>
  <si>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</si>
  <si>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</si>
  <si>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</si>
  <si>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</si>
  <si>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</si>
  <si>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</si>
  <si>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</si>
  <si>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</si>
  <si>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</si>
  <si>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</si>
  <si>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</si>
  <si>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</si>
  <si>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</si>
  <si>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</si>
  <si>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</si>
  <si>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</si>
  <si>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</si>
  <si>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</si>
  <si>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</si>
  <si>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</si>
  <si>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</si>
  <si>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</si>
  <si>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</si>
  <si>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</si>
  <si>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</si>
  <si>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</si>
  <si>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</si>
  <si>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</si>
  <si>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</si>
  <si>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</si>
  <si>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</si>
  <si>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</si>
  <si>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</si>
  <si>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</si>
  <si>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</si>
  <si>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</si>
  <si>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</si>
  <si>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</si>
  <si>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</si>
  <si>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</si>
  <si>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</si>
  <si>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</si>
  <si>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</si>
  <si>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</si>
  <si>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</si>
  <si>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</si>
  <si>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</si>
  <si>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</si>
  <si>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</si>
  <si>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</si>
  <si>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</si>
  <si>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</si>
  <si>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</si>
  <si>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</si>
  <si>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</si>
  <si>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</si>
  <si>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</si>
  <si>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</si>
  <si>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</si>
  <si>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</si>
  <si>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</si>
  <si>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</si>
  <si>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</si>
  <si>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</si>
  <si>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</si>
  <si>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</si>
  <si>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</si>
  <si>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</si>
  <si>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</si>
  <si>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</si>
  <si>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</si>
  <si>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</si>
  <si>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</si>
  <si>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</si>
  <si>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</si>
  <si>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</si>
  <si>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</si>
  <si>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</si>
  <si>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</si>
  <si>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</si>
  <si>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</si>
  <si>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</si>
  <si>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</si>
  <si>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</si>
  <si>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</si>
  <si>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</si>
  <si>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</si>
  <si>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</si>
  <si>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</si>
  <si>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</si>
  <si>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</si>
  <si>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</si>
  <si>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</si>
  <si>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</si>
  <si>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</si>
  <si>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</si>
  <si>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</si>
  <si>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</si>
  <si>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</si>
  <si>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</si>
  <si>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</si>
  <si>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</si>
  <si>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</si>
  <si>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</si>
  <si>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</si>
  <si>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</si>
  <si>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</si>
  <si>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</si>
  <si>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</si>
  <si>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</si>
  <si>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</si>
  <si>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</si>
  <si>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</si>
  <si>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</si>
  <si>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</si>
  <si>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</si>
  <si>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</si>
  <si>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</si>
  <si>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</si>
  <si>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</si>
  <si>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</si>
  <si>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</si>
  <si>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</si>
  <si>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</si>
  <si>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</si>
  <si>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</si>
  <si>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</si>
  <si>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</si>
  <si>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</si>
  <si>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</si>
  <si>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</si>
  <si>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</si>
  <si>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</si>
  <si>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</si>
  <si>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</si>
  <si>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</si>
  <si>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</si>
  <si>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</si>
  <si>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</si>
  <si>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</si>
  <si>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</si>
  <si>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</si>
  <si>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</si>
  <si>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</si>
  <si>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</si>
  <si>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</si>
  <si>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</si>
  <si>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</si>
  <si>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</si>
  <si>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</si>
  <si>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</si>
  <si>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</si>
  <si>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</si>
  <si>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</si>
  <si>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</si>
  <si>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</si>
  <si>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</si>
  <si>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</si>
  <si>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</si>
  <si>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</si>
  <si>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</si>
  <si>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</si>
  <si>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</si>
  <si>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</si>
  <si>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</si>
  <si>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</si>
  <si>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</si>
  <si>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</si>
  <si>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</si>
  <si>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</si>
  <si>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</si>
  <si>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</si>
  <si>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</si>
  <si>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</si>
  <si>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</si>
  <si>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</si>
  <si>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</si>
  <si>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</si>
  <si>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</si>
  <si>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</si>
  <si>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</si>
  <si>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</si>
  <si>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</si>
  <si>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</si>
  <si>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</si>
  <si>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</si>
  <si>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</si>
  <si>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</si>
  <si>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</si>
  <si>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</si>
  <si>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</si>
  <si>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</si>
  <si>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</si>
  <si>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</si>
  <si>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</si>
  <si>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</si>
  <si>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</si>
  <si>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</si>
  <si>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</si>
  <si>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</si>
  <si>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</si>
  <si>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</si>
  <si>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</si>
  <si>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</si>
  <si>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</si>
  <si>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</si>
  <si>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</si>
  <si>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</si>
  <si>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</si>
  <si>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</si>
  <si>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</si>
  <si>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</si>
  <si>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</si>
  <si>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</si>
  <si>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</si>
  <si>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</si>
  <si>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</si>
  <si>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</si>
  <si>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</si>
  <si>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</si>
  <si>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</si>
  <si>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</si>
  <si>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</si>
  <si>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</si>
  <si>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</si>
  <si>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</si>
  <si>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</si>
  <si>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</si>
  <si>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</si>
  <si>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</si>
  <si>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</si>
  <si>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</si>
  <si>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</si>
  <si>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</si>
  <si>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</si>
  <si>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</si>
  <si>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</si>
  <si>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</si>
  <si>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</si>
  <si>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</si>
  <si>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</si>
  <si>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</si>
  <si>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</si>
  <si>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</si>
  <si>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</si>
  <si>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</si>
  <si>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</si>
  <si>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</si>
  <si>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</si>
  <si>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</si>
  <si>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</si>
  <si>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</si>
  <si>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</si>
  <si>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</si>
  <si>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</si>
  <si>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</si>
  <si>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</si>
  <si>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</si>
  <si>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</si>
  <si>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</si>
  <si>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</si>
  <si>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</si>
  <si>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</si>
  <si>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</si>
  <si>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</si>
  <si>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</si>
  <si>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</si>
  <si>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</si>
  <si>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</si>
  <si>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</si>
  <si>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</si>
  <si>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</si>
  <si>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</si>
  <si>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</si>
  <si>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</si>
  <si>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</si>
  <si>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</si>
  <si>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</si>
  <si>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</si>
  <si>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</si>
  <si>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</si>
  <si>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</si>
  <si>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</si>
  <si>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</si>
  <si>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</si>
  <si>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</si>
  <si>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</si>
  <si>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</si>
  <si>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</si>
  <si>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</si>
  <si>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</si>
  <si>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</si>
  <si>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</si>
  <si>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</si>
  <si>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</si>
  <si>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</si>
  <si>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</si>
  <si>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</si>
  <si>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</si>
  <si>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</si>
  <si>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</si>
  <si>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</si>
  <si>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</si>
  <si>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</si>
  <si>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</si>
  <si>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</si>
  <si>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</si>
  <si>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</si>
  <si>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</si>
  <si>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</si>
  <si>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</si>
  <si>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</si>
  <si>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</si>
  <si>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</si>
  <si>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</si>
  <si>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</si>
  <si>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</si>
  <si>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</si>
  <si>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</si>
  <si>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</si>
  <si>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</si>
  <si>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</si>
  <si>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</si>
  <si>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</si>
  <si>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</si>
  <si>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</si>
  <si>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</si>
  <si>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</si>
  <si>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</si>
  <si>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</si>
  <si>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</si>
  <si>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</si>
  <si>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</si>
  <si>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</si>
  <si>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</si>
  <si>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</si>
  <si>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</si>
  <si>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</si>
  <si>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</si>
  <si>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</si>
  <si>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</si>
  <si>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</si>
  <si>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</si>
  <si>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</si>
  <si>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</si>
  <si>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</si>
  <si>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</si>
  <si>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</si>
  <si>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</si>
  <si>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</si>
  <si>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</si>
  <si>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</si>
  <si>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</si>
  <si>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</si>
  <si>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</si>
  <si>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</si>
  <si>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</si>
  <si>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</si>
  <si>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</si>
  <si>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</si>
  <si>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</si>
  <si>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</si>
  <si>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</si>
  <si>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</si>
  <si>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</si>
  <si>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</si>
  <si>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</si>
  <si>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</si>
  <si>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</si>
  <si>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</si>
  <si>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</si>
  <si>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</si>
  <si>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</si>
  <si>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</si>
  <si>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</si>
  <si>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</si>
  <si>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</si>
  <si>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</si>
  <si>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</si>
  <si>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</si>
  <si>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</si>
  <si>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</si>
  <si>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</si>
  <si>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</si>
  <si>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</si>
  <si>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</si>
  <si>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</si>
  <si>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</si>
  <si>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</si>
  <si>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</si>
  <si>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</si>
  <si>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</si>
  <si>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</si>
  <si>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</si>
  <si>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</si>
  <si>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</si>
  <si>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</si>
  <si>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</si>
  <si>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</si>
  <si>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</si>
  <si>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</si>
  <si>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</si>
  <si>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</si>
  <si>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</si>
  <si>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</si>
  <si>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</si>
  <si>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</si>
  <si>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</si>
  <si>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</si>
  <si>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</si>
  <si>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</si>
  <si>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</si>
  <si>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</si>
  <si>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</si>
  <si>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</si>
  <si>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</si>
  <si>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</si>
  <si>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</si>
  <si>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</si>
  <si>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</si>
  <si>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</si>
  <si>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</si>
  <si>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</si>
  <si>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</si>
  <si>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</si>
  <si>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</si>
  <si>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</si>
  <si>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</si>
  <si>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</si>
  <si>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</si>
  <si>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</si>
  <si>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</si>
  <si>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</si>
  <si>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</si>
  <si>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</si>
  <si>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</si>
  <si>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</si>
  <si>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</si>
  <si>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</si>
  <si>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</si>
  <si>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</si>
  <si>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</si>
  <si>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</si>
  <si>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</si>
  <si>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</si>
  <si>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</si>
  <si>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</si>
  <si>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</si>
  <si>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</si>
  <si>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</si>
  <si>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</si>
  <si>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</si>
  <si>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</si>
  <si>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</si>
  <si>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</si>
  <si>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</si>
  <si>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</si>
  <si>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</si>
  <si>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</si>
  <si>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</si>
  <si>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</si>
  <si>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</si>
  <si>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</si>
  <si>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</si>
  <si>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</si>
  <si>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</si>
  <si>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</si>
  <si>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</si>
  <si>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</si>
  <si>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</si>
  <si>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</si>
  <si>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</si>
  <si>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</si>
  <si>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</si>
  <si>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</si>
  <si>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</si>
  <si>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</si>
  <si>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</si>
  <si>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</si>
  <si>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</si>
  <si>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</si>
  <si>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</si>
  <si>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</si>
  <si>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</si>
  <si>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</si>
  <si>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</si>
  <si>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</si>
  <si>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</si>
  <si>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</si>
  <si>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</si>
  <si>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</si>
  <si>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</si>
  <si>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</si>
  <si>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</si>
  <si>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</si>
  <si>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</si>
  <si>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</si>
  <si>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</si>
  <si>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</si>
  <si>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</si>
  <si>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</si>
  <si>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</si>
  <si>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</si>
  <si>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</si>
  <si>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</si>
  <si>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</si>
  <si>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</si>
  <si>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</si>
  <si>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</si>
  <si>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</si>
  <si>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</si>
  <si>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</si>
  <si>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</si>
  <si>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</si>
  <si>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</si>
  <si>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</si>
  <si>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</si>
  <si>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</si>
  <si>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</si>
  <si>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</si>
  <si>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</si>
  <si>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</si>
  <si>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</si>
  <si>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</si>
  <si>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</si>
  <si>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</si>
  <si>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</si>
  <si>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</si>
  <si>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</si>
  <si>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</si>
  <si>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</si>
  <si>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</si>
  <si>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</si>
  <si>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</si>
  <si>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</si>
  <si>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</si>
  <si>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</si>
  <si>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</si>
  <si>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</si>
  <si>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</si>
  <si>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</si>
  <si>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</si>
  <si>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</si>
  <si>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</si>
  <si>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</si>
  <si>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</si>
  <si>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</si>
  <si>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</si>
  <si>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</si>
  <si>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</si>
  <si>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</si>
  <si>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</si>
  <si>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</si>
  <si>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</si>
  <si>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</si>
  <si>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</si>
  <si>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</si>
  <si>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</si>
  <si>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</si>
  <si>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</si>
  <si>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</si>
  <si>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</si>
  <si>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</si>
  <si>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</si>
  <si>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</si>
  <si>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</si>
  <si>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</si>
  <si>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</si>
  <si>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</si>
  <si>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</si>
  <si>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</si>
  <si>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</si>
  <si>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</si>
  <si>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</si>
  <si>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</si>
  <si>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</si>
  <si>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</si>
  <si>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</si>
  <si>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</si>
  <si>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</si>
  <si>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</si>
  <si>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</si>
  <si>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</si>
  <si>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</si>
  <si>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</si>
  <si>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</si>
  <si>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</si>
  <si>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</si>
  <si>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</si>
  <si>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</si>
  <si>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</si>
  <si>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</si>
  <si>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</si>
  <si>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</si>
  <si>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</si>
  <si>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</si>
  <si>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</si>
  <si>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</si>
  <si>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</si>
  <si>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</si>
  <si>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</si>
  <si>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</si>
  <si>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</si>
  <si>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</si>
  <si>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</si>
  <si>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</si>
  <si>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</si>
  <si>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</si>
  <si>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</si>
  <si>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</si>
  <si>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</si>
  <si>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</si>
  <si>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</si>
  <si>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</si>
  <si>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</si>
  <si>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</si>
  <si>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</si>
  <si>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</si>
  <si>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</si>
  <si>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</si>
  <si>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</si>
  <si>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</si>
  <si>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</si>
  <si>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</si>
  <si>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</si>
  <si>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</si>
  <si>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</si>
  <si>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</si>
  <si>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</si>
  <si>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</si>
  <si>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</si>
  <si>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</si>
  <si>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</si>
  <si>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</si>
  <si>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</si>
  <si>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</si>
  <si>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</si>
  <si>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</si>
  <si>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</si>
  <si>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</si>
  <si>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</si>
  <si>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</si>
  <si>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</si>
  <si>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</si>
  <si>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</si>
  <si>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</si>
  <si>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</si>
  <si>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</si>
  <si>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</si>
  <si>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</si>
  <si>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</si>
  <si>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</si>
  <si>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</si>
  <si>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</si>
  <si>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</si>
  <si>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</si>
  <si>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</si>
  <si>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</si>
  <si>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</si>
  <si>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</si>
  <si>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</si>
  <si>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</si>
  <si>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</si>
  <si>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</si>
  <si>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</si>
  <si>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</si>
  <si>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</si>
  <si>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</si>
  <si>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</si>
  <si>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</si>
  <si>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</si>
  <si>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</si>
  <si>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</si>
  <si>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</si>
  <si>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</si>
  <si>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</si>
  <si>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</si>
  <si>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</si>
  <si>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</si>
  <si>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</si>
  <si>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</si>
  <si>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</si>
  <si>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</si>
  <si>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</si>
  <si>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</si>
  <si>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</si>
  <si>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</si>
  <si>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</si>
  <si>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</si>
  <si>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</si>
  <si>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</si>
  <si>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</si>
  <si>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</si>
  <si>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</si>
  <si>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</si>
  <si>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</si>
  <si>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</si>
  <si>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</si>
  <si>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</si>
  <si>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</si>
  <si>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</si>
  <si>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</si>
  <si>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</si>
  <si>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</si>
  <si>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</si>
  <si>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</si>
  <si>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</si>
  <si>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</si>
  <si>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</si>
  <si>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</si>
  <si>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</si>
  <si>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</si>
  <si>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</si>
  <si>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</si>
  <si>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</si>
  <si>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</si>
  <si>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</si>
  <si>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</si>
  <si>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</si>
  <si>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</si>
  <si>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</si>
  <si>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</si>
  <si>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</si>
  <si>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</si>
  <si>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</si>
  <si>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</si>
  <si>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</si>
  <si>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</si>
  <si>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</si>
  <si>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</si>
  <si>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</si>
  <si>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</si>
  <si>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</si>
  <si>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</si>
  <si>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</si>
  <si>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</si>
  <si>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</si>
  <si>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</si>
  <si>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</si>
  <si>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</si>
  <si>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</si>
  <si>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</si>
  <si>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</si>
  <si>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</si>
  <si>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</si>
  <si>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</si>
  <si>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</si>
  <si>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</si>
  <si>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</si>
  <si>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</si>
  <si>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</si>
  <si>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</si>
  <si>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</si>
  <si>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</si>
  <si>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</si>
  <si>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</si>
  <si>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</si>
  <si>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</si>
  <si>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</si>
  <si>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</si>
  <si>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</si>
  <si>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</si>
  <si>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</si>
  <si>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</si>
  <si>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</si>
  <si>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</si>
  <si>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</si>
  <si>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</si>
  <si>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</si>
  <si>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</si>
  <si>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</si>
  <si>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</si>
  <si>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</si>
  <si>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</si>
  <si>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</si>
  <si>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</si>
  <si>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</si>
  <si>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</si>
  <si>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</si>
  <si>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</si>
  <si>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</si>
  <si>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</si>
  <si>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</si>
  <si>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</si>
  <si>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</si>
  <si>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</si>
  <si>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</si>
  <si>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</si>
  <si>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</si>
  <si>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</si>
  <si>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</si>
  <si>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</si>
  <si>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</si>
  <si>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</si>
  <si>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</si>
  <si>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</si>
  <si>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</si>
  <si>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</si>
  <si>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</si>
  <si>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</si>
  <si>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</si>
  <si>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</si>
  <si>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</si>
  <si>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</si>
  <si>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</si>
  <si>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</si>
  <si>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</si>
  <si>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</si>
  <si>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</si>
  <si>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</si>
  <si>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</si>
  <si>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</si>
  <si>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</si>
  <si>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</si>
  <si>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</si>
  <si>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</si>
  <si>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</si>
  <si>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</si>
  <si>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</si>
  <si>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</si>
  <si>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</si>
  <si>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</si>
  <si>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</si>
  <si>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</si>
  <si>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</si>
  <si>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</si>
  <si>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</si>
  <si>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</si>
  <si>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</si>
  <si>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</si>
  <si>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</si>
  <si>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</si>
  <si>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</si>
  <si>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</si>
  <si>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</si>
  <si>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</si>
  <si>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</si>
  <si>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</si>
  <si>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</si>
  <si>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</si>
  <si>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</si>
  <si>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</si>
  <si>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</si>
  <si>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</si>
  <si>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</si>
  <si>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</si>
  <si>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</si>
  <si>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</si>
  <si>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</si>
  <si>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</si>
  <si>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</si>
  <si>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</si>
  <si>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</si>
  <si>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</si>
  <si>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</si>
  <si>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</si>
  <si>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</si>
  <si>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</si>
  <si>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</si>
  <si>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</si>
  <si>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</si>
  <si>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</si>
  <si>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</si>
  <si>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</si>
  <si>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</si>
  <si>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</si>
  <si>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</si>
  <si>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</si>
  <si>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</si>
  <si>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</si>
  <si>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</si>
  <si>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</si>
  <si>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</si>
  <si>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</si>
  <si>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</si>
  <si>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</si>
  <si>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</si>
  <si>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</si>
  <si>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</si>
  <si>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</si>
  <si>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</si>
  <si>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</si>
  <si>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</si>
  <si>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</si>
  <si>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</si>
  <si>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</si>
  <si>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</si>
  <si>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</si>
  <si>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</si>
  <si>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</si>
  <si>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</si>
  <si>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</si>
  <si>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</si>
  <si>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</si>
  <si>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</si>
  <si>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</si>
  <si>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</si>
  <si>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</si>
  <si>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</si>
  <si>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</si>
  <si>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</si>
  <si>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</si>
  <si>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</si>
  <si>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</si>
  <si>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</si>
  <si>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</si>
  <si>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</si>
  <si>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</si>
  <si>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</si>
  <si>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</si>
  <si>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</si>
  <si>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</si>
  <si>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</si>
  <si>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</si>
  <si>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</si>
  <si>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</si>
  <si>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</si>
  <si>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</si>
  <si>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</si>
  <si>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</si>
  <si>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</si>
  <si>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</si>
  <si>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</si>
  <si>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</si>
  <si>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</si>
  <si>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</si>
  <si>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</si>
  <si>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</si>
  <si>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</si>
  <si>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</si>
  <si>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</si>
  <si>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</si>
  <si>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</si>
  <si>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</si>
  <si>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</si>
  <si>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</si>
  <si>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</si>
  <si>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</si>
  <si>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</si>
  <si>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</si>
  <si>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</si>
  <si>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</si>
  <si>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</si>
  <si>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</si>
  <si>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</si>
  <si>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</si>
  <si>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</si>
  <si>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</si>
  <si>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</si>
  <si>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</si>
  <si>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</si>
  <si>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</si>
  <si>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</si>
  <si>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</si>
  <si>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</si>
  <si>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</si>
  <si>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</si>
  <si>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</si>
  <si>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</si>
  <si>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</si>
  <si>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</si>
  <si>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</si>
  <si>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</si>
  <si>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</si>
  <si>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</si>
  <si>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</si>
  <si>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</si>
  <si>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</si>
  <si>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</si>
  <si>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</si>
  <si>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</si>
  <si>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</si>
  <si>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</si>
  <si>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</si>
  <si>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</si>
  <si>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</si>
  <si>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</si>
  <si>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</si>
  <si>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</si>
  <si>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</si>
  <si>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</si>
  <si>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</si>
  <si>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</si>
  <si>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</si>
  <si>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</si>
  <si>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</si>
  <si>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</si>
  <si>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</si>
  <si>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</si>
  <si>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</si>
  <si>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</si>
  <si>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</si>
  <si>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</si>
  <si>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</si>
  <si>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</si>
  <si>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</si>
  <si>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</si>
  <si>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</si>
  <si>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</si>
  <si>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</si>
  <si>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</si>
  <si>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</si>
  <si>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</si>
  <si>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</si>
  <si>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</si>
  <si>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</si>
  <si>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</si>
  <si>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</si>
  <si>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</si>
  <si>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</si>
  <si>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</si>
  <si>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</si>
  <si>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</si>
  <si>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</si>
  <si>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</si>
  <si>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</si>
  <si>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</si>
  <si>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</si>
  <si>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</si>
  <si>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</si>
  <si>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</si>
  <si>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</si>
  <si>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</si>
  <si>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</si>
  <si>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</si>
  <si>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</si>
  <si>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</si>
  <si>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</si>
  <si>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</si>
  <si>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</si>
  <si>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</si>
  <si>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</si>
  <si>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</si>
  <si>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</si>
  <si>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</si>
  <si>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</si>
  <si>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</si>
  <si>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</si>
  <si>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</si>
  <si>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</si>
  <si>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</si>
  <si>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</si>
  <si>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</si>
  <si>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</si>
  <si>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</si>
  <si>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</si>
  <si>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</si>
  <si>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</si>
  <si>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</si>
  <si>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</si>
  <si>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</si>
  <si>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</si>
  <si>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</si>
  <si>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</si>
  <si>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</si>
  <si>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</si>
  <si>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</si>
  <si>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</si>
  <si>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</si>
  <si>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</si>
  <si>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</si>
  <si>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</si>
  <si>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</si>
  <si>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</si>
  <si>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</si>
  <si>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</si>
  <si>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</si>
  <si>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</si>
  <si>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</si>
  <si>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</si>
  <si>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</si>
  <si>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</si>
  <si>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</si>
  <si>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</si>
  <si>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</si>
  <si>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</si>
  <si>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</si>
  <si>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</si>
  <si>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</si>
  <si>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</si>
  <si>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</si>
  <si>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</si>
  <si>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</si>
  <si>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</si>
  <si>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</si>
  <si>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</si>
  <si>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</si>
  <si>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</si>
  <si>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</si>
  <si>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</si>
  <si>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</si>
  <si>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</si>
  <si>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</si>
  <si>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</si>
  <si>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</si>
  <si>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</si>
  <si>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</si>
  <si>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</si>
  <si>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</si>
  <si>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</si>
  <si>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</si>
  <si>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</si>
  <si>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</si>
  <si>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</si>
  <si>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</si>
  <si>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</si>
  <si>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</si>
  <si>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</si>
  <si>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</si>
  <si>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</si>
  <si>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</si>
  <si>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</si>
  <si>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</si>
  <si>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</si>
  <si>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</si>
  <si>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</si>
  <si>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</si>
  <si>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</si>
  <si>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</si>
  <si>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</si>
  <si>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</si>
  <si>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</si>
  <si>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</si>
  <si>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</si>
  <si>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</si>
  <si>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</si>
  <si>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</si>
  <si>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</si>
  <si>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</si>
  <si>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</si>
  <si>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</si>
  <si>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</si>
  <si>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</si>
  <si>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</si>
  <si>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</si>
  <si>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</si>
  <si>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</si>
  <si>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</si>
  <si>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</si>
  <si>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</si>
  <si>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</si>
  <si>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</si>
  <si>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</si>
  <si>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</si>
  <si>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</si>
  <si>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</si>
  <si>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</si>
  <si>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</si>
  <si>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</si>
  <si>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</si>
  <si>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</si>
  <si>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</si>
  <si>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</si>
  <si>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</si>
  <si>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</si>
  <si>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</si>
  <si>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</si>
  <si>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</si>
  <si>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</si>
  <si>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</si>
  <si>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</si>
  <si>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</si>
  <si>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</si>
  <si>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</si>
  <si>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</si>
  <si>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</si>
  <si>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</si>
  <si>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</si>
  <si>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</si>
  <si>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</si>
  <si>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</si>
  <si>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</si>
  <si>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</si>
  <si>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</si>
  <si>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</si>
  <si>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</si>
  <si>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</si>
  <si>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</si>
  <si>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</si>
  <si>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</si>
  <si>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</si>
  <si>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</si>
  <si>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</si>
  <si>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</si>
  <si>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</si>
  <si>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</si>
  <si>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</si>
  <si>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</si>
  <si>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</si>
  <si>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</si>
  <si>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</si>
  <si>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</si>
  <si>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</si>
  <si>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</si>
  <si>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</si>
  <si>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</si>
  <si>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</si>
  <si>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</si>
  <si>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</si>
  <si>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</si>
  <si>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</si>
  <si>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</si>
  <si>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</si>
  <si>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</si>
  <si>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</si>
  <si>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</si>
  <si>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</si>
  <si>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</si>
  <si>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</si>
  <si>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</si>
  <si>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</si>
  <si>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</si>
  <si>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</si>
  <si>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</si>
  <si>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</si>
  <si>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</si>
  <si>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</si>
  <si>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</si>
  <si>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</si>
  <si>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</si>
  <si>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</si>
  <si>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</si>
  <si>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</si>
  <si>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</si>
  <si>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</si>
  <si>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</si>
  <si>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</si>
  <si>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</si>
  <si>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</si>
  <si>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</si>
  <si>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</si>
  <si>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</si>
  <si>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</si>
  <si>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</si>
  <si>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</si>
  <si>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</si>
  <si>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</si>
  <si>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</si>
  <si>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</si>
  <si>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</si>
  <si>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</si>
  <si>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</si>
  <si>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</si>
  <si>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</si>
  <si>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</si>
  <si>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</si>
  <si>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</si>
  <si>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</si>
  <si>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</si>
  <si>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</si>
  <si>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</si>
  <si>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</si>
  <si>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</si>
  <si>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</si>
  <si>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</si>
  <si>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</si>
  <si>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</si>
  <si>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</si>
  <si>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</si>
  <si>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</si>
  <si>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</si>
  <si>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</si>
  <si>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</si>
  <si>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</si>
  <si>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</si>
  <si>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</si>
  <si>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</si>
  <si>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</si>
  <si>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</si>
  <si>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</si>
  <si>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</si>
  <si>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</si>
  <si>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</si>
  <si>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</si>
  <si>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</si>
  <si>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</si>
  <si>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</si>
  <si>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</si>
  <si>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</si>
  <si>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</si>
  <si>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</si>
  <si>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</si>
  <si>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</si>
  <si>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</si>
  <si>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</si>
  <si>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</si>
  <si>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</si>
  <si>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</si>
  <si>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</si>
  <si>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</si>
  <si>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</si>
  <si>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</si>
  <si>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</si>
  <si>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</si>
  <si>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</si>
  <si>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</si>
  <si>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</si>
  <si>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</si>
  <si>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</si>
  <si>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</si>
  <si>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</si>
  <si>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</si>
  <si>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</si>
  <si>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</si>
  <si>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</si>
  <si>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</si>
  <si>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</si>
  <si>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</si>
  <si>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</si>
  <si>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</si>
  <si>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</si>
  <si>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</si>
  <si>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</si>
  <si>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</si>
  <si>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</si>
  <si>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</si>
  <si>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</si>
  <si>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</si>
  <si>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</si>
  <si>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</si>
  <si>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</si>
  <si>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</si>
  <si>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</si>
  <si>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</si>
  <si>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</si>
  <si>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</si>
  <si>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</si>
  <si>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</si>
  <si>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</si>
  <si>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</si>
  <si>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</si>
  <si>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</si>
  <si>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</si>
  <si>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</si>
  <si>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</si>
  <si>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</si>
  <si>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</si>
  <si>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</si>
  <si>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</si>
  <si>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</si>
  <si>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</si>
  <si>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</si>
  <si>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</si>
  <si>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</si>
  <si>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</si>
  <si>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</si>
  <si>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</si>
  <si>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</si>
  <si>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</si>
  <si>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</si>
  <si>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</si>
  <si>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</si>
  <si>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</si>
  <si>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</si>
  <si>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</si>
  <si>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</si>
  <si>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</si>
  <si>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</si>
  <si>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</si>
  <si>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</si>
  <si>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</si>
  <si>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</si>
  <si>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</si>
  <si>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</si>
  <si>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</si>
  <si>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</si>
  <si>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</si>
  <si>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</si>
  <si>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</si>
  <si>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</si>
  <si>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</si>
  <si>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</si>
  <si>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</si>
  <si>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</si>
  <si>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</si>
  <si>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</si>
  <si>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</si>
  <si>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</si>
  <si>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</si>
  <si>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</si>
  <si>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</si>
  <si>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</si>
  <si>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</si>
  <si>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</si>
  <si>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</si>
  <si>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</si>
  <si>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</si>
  <si>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</si>
  <si>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</si>
  <si>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</si>
  <si>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</si>
  <si>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</si>
  <si>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</si>
  <si>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</si>
  <si>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</si>
  <si>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</si>
  <si>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</si>
  <si>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</si>
  <si>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</si>
  <si>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</si>
  <si>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</si>
  <si>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</si>
  <si>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</si>
  <si>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</si>
  <si>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</si>
  <si>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</si>
  <si>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</si>
  <si>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</si>
  <si>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</si>
  <si>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</si>
  <si>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</si>
  <si>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</si>
  <si>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</si>
  <si>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</si>
  <si>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</si>
  <si>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</si>
  <si>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</si>
  <si>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</si>
  <si>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</si>
  <si>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</si>
  <si>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</si>
  <si>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</si>
  <si>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</si>
  <si>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</si>
  <si>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</si>
  <si>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</si>
  <si>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</si>
  <si>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</si>
  <si>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</si>
  <si>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</si>
  <si>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</si>
  <si>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</si>
  <si>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</si>
  <si>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</si>
  <si>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</si>
  <si>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</si>
  <si>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</si>
  <si>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</si>
  <si>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</si>
  <si>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</si>
  <si>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</si>
  <si>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</si>
  <si>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</si>
  <si>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</si>
  <si>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</si>
  <si>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</si>
  <si>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</si>
  <si>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</si>
  <si>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</si>
  <si>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</si>
  <si>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</si>
  <si>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</si>
  <si>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</si>
  <si>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</si>
  <si>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</si>
  <si>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</si>
  <si>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</si>
  <si>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</si>
  <si>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</si>
  <si>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</si>
  <si>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</si>
  <si>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</si>
  <si>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</si>
  <si>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</si>
  <si>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</si>
  <si>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</si>
  <si>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</si>
  <si>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</si>
  <si>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</si>
  <si>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</si>
  <si>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</si>
  <si>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</si>
  <si>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</si>
  <si>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</si>
  <si>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</si>
  <si>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</si>
  <si>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</si>
  <si>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</si>
  <si>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</si>
  <si>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</si>
  <si>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</si>
  <si>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</si>
  <si>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</si>
  <si>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</si>
  <si>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</si>
  <si>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</si>
  <si>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</si>
  <si>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</si>
  <si>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</si>
  <si>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</si>
  <si>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</si>
  <si>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</si>
  <si>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</si>
  <si>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</si>
  <si>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</si>
  <si>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</si>
  <si>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</si>
  <si>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</si>
  <si>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</si>
  <si>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</si>
  <si>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</si>
  <si>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</si>
  <si>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</si>
  <si>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</si>
  <si>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</si>
  <si>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</si>
  <si>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</si>
  <si>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</si>
  <si>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</si>
  <si>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</si>
  <si>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</si>
  <si>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</si>
  <si>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</si>
  <si>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</si>
  <si>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</si>
  <si>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</si>
  <si>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</si>
  <si>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</si>
  <si>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</si>
  <si>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</si>
  <si>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</si>
  <si>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</si>
  <si>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</si>
  <si>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</si>
  <si>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</si>
  <si>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</si>
  <si>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</si>
  <si>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</si>
  <si>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</si>
  <si>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</si>
  <si>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</si>
  <si>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</si>
  <si>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</si>
  <si>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</si>
  <si>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</si>
  <si>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</si>
  <si>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</si>
  <si>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</si>
  <si>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</si>
  <si>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</si>
  <si>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</si>
  <si>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</si>
  <si>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</si>
  <si>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</si>
  <si>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</si>
  <si>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</si>
  <si>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</si>
  <si>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</si>
  <si>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</si>
  <si>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</si>
  <si>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</si>
  <si>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</si>
  <si>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</si>
  <si>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</si>
  <si>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</si>
  <si>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</si>
  <si>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</si>
  <si>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</si>
  <si>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</si>
  <si>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</si>
  <si>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</si>
  <si>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</si>
  <si>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</si>
  <si>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</si>
  <si>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</si>
  <si>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</si>
  <si>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</si>
  <si>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</si>
  <si>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</si>
  <si>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</si>
  <si>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</si>
  <si>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</si>
  <si>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</si>
  <si>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</si>
  <si>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</si>
  <si>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</si>
  <si>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</si>
  <si>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</si>
  <si>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</si>
  <si>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</si>
  <si>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</si>
  <si>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</si>
  <si>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</si>
  <si>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</si>
  <si>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</si>
  <si>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</si>
  <si>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</si>
  <si>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</si>
  <si>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</si>
  <si>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</si>
  <si>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</si>
  <si>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</si>
  <si>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</si>
  <si>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</si>
  <si>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</si>
  <si>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</si>
  <si>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</si>
  <si>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</si>
  <si>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</si>
  <si>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</si>
  <si>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</si>
  <si>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</si>
  <si>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</si>
  <si>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</si>
  <si>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</si>
  <si>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</si>
  <si>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</si>
  <si>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</si>
  <si>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</si>
  <si>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</si>
  <si>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</si>
  <si>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</si>
  <si>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</si>
  <si>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</si>
  <si>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</si>
  <si>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</si>
  <si>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</si>
  <si>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</si>
  <si>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</si>
  <si>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</si>
  <si>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</si>
  <si>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</si>
  <si>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</si>
  <si>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</si>
  <si>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</si>
  <si>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</si>
  <si>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</si>
  <si>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</si>
  <si>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</si>
  <si>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</si>
  <si>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</si>
  <si>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</si>
  <si>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</si>
  <si>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</si>
  <si>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</si>
  <si>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</si>
  <si>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</si>
  <si>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</si>
  <si>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</si>
  <si>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</si>
  <si>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</si>
  <si>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</si>
  <si>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</si>
  <si>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</si>
  <si>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</si>
  <si>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</si>
  <si>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</si>
  <si>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</si>
  <si>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</si>
  <si>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</si>
  <si>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</si>
  <si>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</si>
  <si>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</si>
  <si>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</si>
  <si>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</si>
  <si>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</si>
  <si>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</si>
  <si>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</si>
  <si>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</si>
  <si>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</si>
  <si>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</si>
  <si>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</si>
  <si>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</si>
  <si>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</si>
  <si>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</si>
  <si>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</si>
  <si>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</si>
  <si>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</si>
  <si>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</si>
  <si>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</si>
  <si>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</si>
  <si>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</si>
  <si>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</si>
  <si>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</si>
  <si>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</si>
  <si>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</si>
  <si>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</si>
  <si>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</si>
  <si>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</si>
  <si>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</si>
  <si>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</si>
  <si>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</si>
  <si>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</si>
  <si>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</si>
  <si>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</si>
  <si>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</si>
  <si>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</si>
  <si>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</si>
  <si>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</si>
  <si>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</si>
  <si>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</si>
  <si>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</si>
  <si>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</si>
  <si>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</si>
  <si>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</si>
  <si>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</si>
  <si>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</si>
  <si>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</si>
  <si>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</si>
  <si>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</si>
  <si>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</si>
  <si>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</si>
  <si>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</si>
  <si>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</si>
  <si>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</si>
  <si>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</si>
  <si>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</si>
  <si>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</si>
  <si>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</si>
  <si>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</si>
  <si>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</si>
  <si>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</si>
  <si>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</si>
  <si>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</si>
  <si>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</si>
  <si>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</si>
  <si>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</si>
  <si>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</si>
  <si>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</si>
  <si>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</si>
  <si>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</si>
  <si>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</si>
  <si>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</si>
  <si>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</si>
  <si>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</si>
  <si>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</si>
  <si>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</si>
  <si>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</si>
  <si>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</si>
  <si>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</si>
  <si>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</si>
  <si>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</si>
  <si>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</si>
  <si>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</si>
  <si>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</si>
  <si>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</si>
  <si>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</si>
  <si>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</si>
  <si>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</si>
  <si>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</si>
  <si>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</si>
  <si>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</si>
  <si>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</si>
  <si>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</si>
  <si>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</si>
  <si>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</si>
  <si>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</si>
  <si>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</si>
  <si>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</si>
  <si>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</si>
  <si>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</si>
  <si>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</si>
  <si>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</si>
  <si>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</si>
  <si>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</si>
  <si>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</si>
  <si>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</si>
  <si>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</si>
  <si>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</si>
  <si>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</si>
  <si>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</si>
  <si>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</si>
  <si>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</si>
  <si>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</si>
  <si>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</si>
  <si>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</si>
  <si>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</si>
  <si>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</si>
  <si>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</si>
  <si>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</si>
  <si>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</si>
  <si>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</si>
  <si>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</si>
  <si>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</si>
  <si>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</si>
  <si>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</si>
  <si>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</si>
  <si>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</si>
  <si>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</si>
  <si>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</si>
  <si>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</si>
  <si>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</si>
  <si>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</si>
  <si>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</si>
  <si>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</si>
  <si>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</si>
  <si>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</si>
  <si>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</si>
  <si>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</si>
  <si>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</si>
  <si>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</si>
  <si>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</si>
  <si>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</si>
  <si>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</si>
  <si>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</si>
  <si>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</si>
  <si>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</si>
  <si>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</si>
  <si>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</si>
  <si>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</si>
  <si>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</si>
  <si>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</si>
  <si>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</si>
  <si>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</si>
  <si>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</si>
  <si>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</si>
  <si>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</si>
  <si>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</si>
  <si>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</si>
  <si>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</si>
  <si>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</si>
  <si>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</si>
  <si>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</si>
  <si>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</si>
  <si>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</si>
  <si>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</si>
  <si>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</si>
  <si>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</si>
  <si>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</si>
  <si>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</si>
  <si>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</si>
  <si>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</si>
  <si>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</si>
  <si>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</si>
  <si>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</si>
  <si>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</si>
  <si>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</si>
  <si>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</si>
  <si>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</si>
  <si>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</si>
  <si>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</si>
  <si>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</si>
  <si>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</si>
  <si>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</si>
  <si>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</si>
  <si>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</si>
  <si>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</si>
  <si>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</si>
  <si>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</si>
  <si>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</si>
  <si>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</si>
  <si>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</si>
  <si>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</si>
  <si>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</si>
  <si>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</si>
  <si>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</si>
  <si>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</si>
  <si>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</si>
  <si>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</si>
  <si>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</si>
  <si>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</si>
  <si>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</si>
  <si>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</si>
  <si>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</si>
  <si>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</si>
  <si>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</si>
  <si>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</si>
  <si>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</si>
  <si>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</si>
  <si>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</si>
  <si>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</si>
  <si>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</si>
  <si>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</si>
  <si>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</si>
  <si>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</si>
  <si>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</si>
  <si>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</si>
  <si>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</si>
  <si>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</si>
  <si>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</si>
  <si>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</si>
  <si>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</si>
  <si>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</si>
  <si>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</si>
  <si>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</si>
  <si>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</si>
  <si>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</si>
  <si>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</si>
  <si>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</si>
  <si>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</si>
  <si>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</si>
  <si>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</si>
  <si>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</si>
  <si>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</si>
  <si>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</si>
  <si>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</si>
  <si>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</si>
  <si>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</si>
  <si>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</si>
  <si>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</si>
  <si>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</si>
  <si>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</si>
  <si>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</si>
  <si>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</si>
  <si>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</si>
  <si>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</si>
  <si>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</si>
  <si>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</si>
  <si>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</si>
  <si>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</si>
  <si>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</si>
  <si>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</si>
  <si>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</si>
  <si>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</si>
  <si>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</si>
  <si>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</si>
  <si>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</si>
  <si>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</si>
  <si>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</si>
  <si>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</si>
  <si>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</si>
  <si>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</si>
  <si>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</si>
  <si>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</si>
  <si>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</si>
  <si>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</si>
  <si>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</si>
  <si>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</si>
  <si>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</si>
  <si>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</si>
  <si>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</si>
  <si>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</si>
  <si>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</si>
  <si>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</si>
  <si>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</si>
  <si>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</si>
  <si>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</si>
  <si>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</si>
  <si>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</si>
  <si>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</si>
  <si>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</si>
  <si>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</si>
  <si>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</si>
  <si>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</si>
  <si>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</si>
  <si>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</si>
  <si>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</si>
  <si>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</si>
  <si>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</si>
  <si>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</si>
  <si>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</si>
  <si>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</si>
  <si>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</si>
  <si>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</si>
  <si>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</si>
  <si>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</si>
  <si>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</si>
  <si>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</si>
  <si>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</si>
  <si>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</si>
  <si>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</si>
  <si>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</si>
  <si>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</si>
  <si>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</si>
  <si>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</si>
  <si>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</si>
  <si>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</si>
  <si>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</si>
  <si>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</si>
  <si>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</si>
  <si>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</si>
  <si>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</si>
  <si>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</si>
  <si>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</si>
  <si>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</si>
  <si>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</si>
  <si>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</si>
  <si>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</si>
  <si>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</si>
  <si>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</si>
  <si>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</si>
  <si>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</si>
  <si>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</si>
  <si>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</si>
  <si>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</si>
  <si>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</si>
  <si>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</si>
  <si>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</si>
  <si>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</si>
  <si>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</si>
  <si>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</si>
  <si>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</si>
  <si>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</si>
  <si>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</si>
  <si>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</si>
  <si>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</si>
  <si>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</si>
  <si>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</si>
  <si>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</si>
  <si>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</si>
  <si>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</si>
  <si>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</si>
  <si>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</si>
  <si>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</si>
  <si>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</si>
  <si>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</si>
  <si>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</si>
  <si>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</si>
  <si>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</si>
  <si>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</si>
  <si>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</si>
  <si>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</si>
  <si>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</si>
  <si>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</si>
  <si>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</si>
  <si>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</si>
  <si>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</si>
  <si>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</si>
  <si>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</si>
  <si>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</si>
  <si>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</si>
  <si>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</si>
  <si>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</si>
  <si>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</si>
  <si>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</si>
  <si>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</si>
  <si>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</si>
  <si>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</si>
  <si>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</si>
  <si>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</si>
  <si>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</si>
  <si>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</si>
  <si>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</si>
  <si>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</si>
  <si>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</si>
  <si>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</si>
  <si>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</si>
  <si>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</si>
  <si>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</si>
  <si>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</si>
  <si>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</si>
  <si>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</si>
  <si>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</si>
  <si>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</si>
  <si>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</si>
  <si>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</si>
  <si>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</si>
  <si>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</si>
  <si>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</si>
  <si>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</si>
  <si>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</si>
  <si>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</si>
  <si>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</si>
  <si>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</si>
  <si>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</si>
  <si>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</si>
  <si>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</si>
  <si>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</si>
  <si>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</si>
  <si>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</si>
  <si>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</si>
  <si>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</si>
  <si>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</si>
  <si>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</si>
  <si>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</si>
  <si>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</si>
  <si>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</si>
  <si>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</si>
  <si>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</si>
  <si>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</si>
  <si>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</si>
  <si>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</si>
  <si>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</si>
  <si>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</si>
  <si>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</si>
  <si>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</si>
  <si>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</si>
  <si>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</si>
  <si>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</si>
  <si>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</si>
  <si>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</si>
  <si>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</si>
  <si>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</si>
  <si>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</si>
  <si>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</si>
  <si>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</si>
  <si>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</si>
  <si>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</si>
  <si>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</si>
  <si>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</si>
  <si>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</si>
  <si>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</si>
  <si>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</si>
  <si>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</si>
  <si>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</si>
  <si>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</si>
  <si>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</si>
  <si>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</si>
  <si>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</si>
  <si>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</si>
  <si>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</si>
  <si>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</si>
  <si>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</si>
  <si>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</si>
  <si>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</si>
  <si>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</si>
  <si>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</si>
  <si>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</si>
  <si>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</si>
  <si>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</si>
  <si>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</si>
  <si>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</si>
  <si>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</si>
  <si>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</si>
  <si>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</si>
  <si>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</si>
  <si>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</si>
  <si>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</si>
  <si>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</si>
  <si>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</si>
  <si>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</si>
  <si>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</si>
  <si>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</si>
  <si>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</si>
  <si>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</si>
  <si>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</si>
  <si>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</si>
  <si>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</si>
  <si>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</si>
  <si>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</si>
  <si>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</si>
  <si>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</si>
  <si>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</si>
  <si>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</si>
  <si>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</si>
  <si>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</si>
  <si>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</si>
  <si>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</si>
  <si>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</si>
  <si>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</si>
  <si>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</si>
  <si>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</si>
  <si>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</si>
  <si>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</si>
  <si>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</si>
  <si>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</si>
  <si>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</si>
  <si>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</si>
  <si>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</si>
  <si>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</si>
  <si>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</si>
  <si>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</si>
  <si>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</si>
  <si>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</si>
  <si>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</si>
  <si>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</si>
  <si>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</si>
  <si>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</si>
  <si>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</si>
  <si>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</si>
  <si>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</si>
  <si>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</si>
  <si>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</si>
  <si>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</si>
  <si>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</si>
  <si>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</si>
  <si>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</si>
  <si>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</si>
  <si>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</si>
  <si>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</si>
  <si>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</si>
  <si>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</si>
  <si>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</si>
  <si>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</si>
  <si>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</si>
  <si>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</si>
  <si>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</si>
  <si>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</si>
  <si>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</si>
  <si>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</si>
  <si>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</si>
  <si>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</si>
  <si>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</si>
  <si>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</si>
  <si>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</si>
  <si>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</si>
  <si>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</si>
  <si>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</si>
  <si>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</si>
  <si>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</si>
  <si>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</si>
  <si>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</si>
  <si>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</si>
  <si>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</si>
  <si>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</si>
  <si>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</si>
  <si>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</si>
  <si>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</si>
  <si>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</si>
  <si>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</si>
  <si>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</si>
  <si>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</si>
  <si>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</si>
  <si>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</si>
  <si>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</si>
  <si>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</si>
  <si>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</si>
  <si>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</si>
  <si>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</si>
  <si>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</si>
  <si>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</si>
  <si>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</si>
  <si>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</si>
  <si>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</si>
  <si>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</si>
  <si>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</si>
  <si>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</si>
  <si>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</si>
  <si>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</si>
  <si>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</si>
  <si>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</si>
  <si>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</si>
  <si>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</si>
  <si>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</si>
  <si>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</si>
  <si>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</si>
  <si>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</si>
  <si>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</si>
  <si>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</si>
  <si>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</si>
  <si>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</si>
  <si>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</si>
  <si>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</si>
  <si>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</si>
  <si>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</si>
  <si>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</si>
  <si>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</si>
  <si>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</si>
  <si>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</si>
  <si>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</si>
  <si>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</si>
  <si>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</si>
  <si>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</si>
  <si>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</si>
  <si>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</si>
  <si>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</si>
  <si>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</si>
  <si>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</si>
  <si>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</si>
  <si>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</si>
  <si>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</si>
  <si>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</si>
  <si>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</si>
  <si>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</si>
  <si>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</si>
  <si>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</si>
  <si>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</si>
  <si>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</si>
  <si>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</si>
  <si>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</si>
  <si>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</si>
  <si>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</si>
  <si>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</si>
  <si>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</si>
  <si>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</si>
  <si>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</si>
  <si>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</si>
  <si>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</si>
  <si>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</si>
  <si>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</si>
  <si>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</si>
  <si>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</si>
  <si>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</si>
  <si>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</si>
  <si>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</si>
  <si>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</si>
  <si>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</si>
  <si>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</si>
  <si>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</si>
  <si>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</si>
  <si>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</si>
  <si>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</si>
  <si>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</si>
  <si>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</si>
  <si>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</si>
  <si>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</si>
  <si>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</si>
  <si>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</si>
  <si>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</si>
  <si>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</si>
  <si>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</si>
  <si>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</si>
  <si>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</si>
  <si>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</si>
  <si>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</si>
  <si>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</si>
  <si>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</si>
  <si>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</si>
  <si>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</si>
  <si>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</si>
  <si>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</si>
  <si>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</si>
  <si>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</si>
  <si>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</si>
  <si>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</si>
  <si>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</si>
  <si>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</si>
  <si>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</si>
  <si>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</si>
  <si>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</si>
  <si>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</si>
  <si>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</si>
  <si>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</si>
  <si>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</si>
  <si>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</si>
  <si>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</si>
  <si>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</si>
  <si>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</si>
  <si>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</si>
  <si>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</si>
  <si>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</si>
  <si>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</si>
  <si>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</si>
  <si>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</si>
  <si>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</si>
  <si>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</si>
  <si>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</si>
  <si>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</si>
  <si>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</si>
  <si>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</si>
  <si>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</si>
  <si>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</si>
  <si>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</si>
  <si>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</si>
  <si>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</si>
  <si>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</si>
  <si>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</si>
  <si>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</si>
  <si>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</si>
  <si>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</si>
  <si>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</si>
  <si>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</si>
  <si>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</si>
  <si>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</si>
  <si>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</si>
  <si>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</si>
  <si>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</si>
  <si>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</si>
  <si>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</si>
  <si>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</si>
  <si>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</si>
  <si>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</si>
  <si>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</si>
  <si>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</si>
  <si>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</si>
  <si>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</si>
  <si>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</si>
  <si>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</si>
  <si>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</si>
  <si>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</si>
  <si>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</si>
  <si>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</si>
  <si>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</si>
  <si>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</si>
  <si>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</si>
  <si>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</si>
  <si>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</si>
  <si>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</si>
  <si>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</si>
  <si>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</si>
  <si>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</si>
  <si>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</si>
  <si>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</si>
  <si>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</si>
  <si>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</si>
  <si>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</si>
  <si>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</si>
  <si>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</si>
  <si>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</si>
  <si>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</si>
  <si>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</si>
  <si>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</si>
  <si>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</si>
  <si>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</si>
  <si>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</si>
  <si>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</si>
  <si>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</si>
  <si>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</si>
  <si>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</si>
  <si>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</si>
  <si>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</si>
  <si>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</si>
  <si>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</si>
  <si>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</si>
  <si>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</si>
  <si>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</si>
  <si>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</si>
  <si>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</si>
  <si>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</si>
  <si>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</si>
  <si>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</si>
  <si>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</si>
  <si>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</si>
  <si>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</si>
  <si>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</si>
  <si>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</si>
  <si>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</si>
  <si>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</si>
  <si>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</si>
  <si>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</si>
  <si>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</si>
  <si>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</si>
  <si>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</si>
  <si>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</si>
  <si>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</si>
  <si>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</si>
  <si>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</si>
  <si>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</si>
  <si>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</si>
  <si>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</si>
  <si>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</si>
  <si>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</si>
  <si>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</si>
  <si>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</si>
  <si>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</si>
  <si>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</si>
  <si>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</si>
  <si>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</si>
  <si>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</si>
  <si>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</si>
  <si>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</si>
  <si>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</si>
  <si>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</si>
  <si>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</si>
  <si>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</si>
  <si>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</si>
  <si>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</si>
  <si>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</si>
  <si>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</si>
  <si>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</si>
  <si>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</si>
  <si>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</si>
  <si>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</si>
  <si>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</si>
  <si>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</si>
  <si>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</si>
  <si>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</si>
  <si>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</si>
  <si>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</si>
  <si>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</si>
  <si>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</si>
  <si>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</si>
  <si>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</si>
  <si>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</si>
  <si>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</si>
  <si>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</si>
  <si>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</si>
  <si>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</si>
  <si>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</si>
  <si>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</si>
  <si>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</si>
  <si>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</si>
  <si>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</si>
  <si>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</si>
  <si>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</si>
  <si>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</si>
  <si>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</si>
  <si>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</si>
  <si>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</si>
  <si>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</si>
  <si>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</si>
  <si>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</si>
  <si>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</si>
  <si>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</si>
  <si>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</si>
  <si>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</si>
  <si>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</si>
  <si>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</si>
  <si>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</si>
  <si>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</si>
  <si>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</si>
  <si>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</si>
  <si>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</si>
  <si>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</si>
  <si>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</si>
  <si>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</si>
  <si>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</si>
  <si>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</si>
  <si>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</si>
  <si>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</si>
  <si>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</si>
  <si>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</si>
  <si>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</si>
  <si>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</si>
  <si>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</si>
  <si>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</si>
  <si>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</si>
  <si>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</si>
  <si>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</si>
  <si>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</si>
  <si>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</si>
  <si>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</si>
  <si>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</si>
  <si>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</si>
  <si>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</si>
  <si>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</si>
  <si>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</si>
  <si>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</si>
  <si>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</si>
  <si>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</si>
  <si>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</si>
  <si>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</si>
  <si>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</si>
  <si>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</si>
  <si>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</si>
  <si>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</si>
  <si>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</si>
  <si>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</si>
  <si>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</si>
  <si>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</si>
  <si>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</si>
  <si>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</si>
  <si>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</si>
  <si>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</si>
  <si>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</si>
  <si>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</si>
  <si>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</si>
  <si>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</si>
  <si>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</si>
  <si>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</si>
  <si>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</si>
  <si>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</si>
  <si>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</si>
  <si>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</si>
  <si>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</si>
  <si>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</si>
  <si>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</si>
  <si>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</si>
  <si>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</si>
  <si>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</si>
  <si>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</si>
  <si>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</si>
  <si>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</si>
  <si>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</si>
  <si>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</si>
  <si>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</si>
  <si>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</si>
  <si>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</si>
  <si>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</si>
  <si>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</si>
  <si>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</si>
  <si>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</si>
  <si>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</si>
  <si>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</si>
  <si>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</si>
  <si>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</si>
  <si>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</si>
  <si>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</si>
  <si>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</si>
  <si>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</si>
  <si>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</si>
  <si>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</si>
  <si>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</si>
  <si>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</si>
  <si>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</si>
  <si>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</si>
  <si>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</si>
  <si>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</si>
  <si>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</si>
  <si>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</si>
  <si>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</si>
  <si>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</si>
  <si>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</si>
  <si>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</si>
  <si>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</si>
  <si>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</si>
  <si>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</si>
  <si>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</si>
  <si>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</si>
  <si>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</si>
  <si>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</si>
  <si>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</si>
  <si>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</si>
  <si>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</si>
  <si>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</si>
  <si>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</si>
  <si>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</si>
  <si>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</si>
  <si>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</si>
  <si>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</si>
  <si>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</si>
  <si>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</si>
  <si>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</si>
  <si>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</si>
  <si>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</si>
  <si>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</si>
  <si>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</si>
  <si>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</si>
  <si>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</si>
  <si>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</si>
  <si>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</si>
  <si>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</si>
  <si>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</si>
  <si>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</si>
  <si>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</si>
  <si>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</si>
  <si>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</si>
  <si>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</si>
  <si>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</si>
  <si>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</si>
  <si>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</si>
  <si>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</si>
  <si>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</si>
  <si>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</si>
  <si>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</si>
  <si>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</si>
  <si>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</si>
  <si>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</si>
  <si>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</si>
  <si>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</si>
  <si>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</si>
  <si>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</si>
  <si>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</si>
  <si>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</si>
  <si>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</si>
  <si>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</si>
  <si>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</si>
  <si>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</si>
  <si>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</si>
  <si>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</si>
  <si>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</si>
  <si>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</si>
  <si>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</si>
  <si>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</si>
  <si>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</si>
  <si>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</si>
  <si>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</si>
  <si>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</si>
  <si>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</si>
  <si>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</si>
  <si>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</si>
  <si>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</si>
  <si>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</si>
  <si>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</si>
  <si>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</si>
  <si>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</si>
  <si>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</si>
  <si>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</si>
  <si>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</si>
  <si>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</si>
  <si>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</si>
  <si>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</si>
  <si>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</si>
  <si>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</si>
  <si>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</si>
  <si>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</si>
  <si>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</si>
  <si>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</si>
  <si>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</si>
  <si>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</si>
  <si>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</si>
  <si>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</si>
  <si>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</si>
  <si>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</si>
  <si>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</si>
  <si>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</si>
  <si>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</si>
  <si>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</si>
  <si>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</si>
  <si>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</si>
  <si>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</si>
  <si>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</si>
  <si>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</si>
  <si>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</si>
  <si>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</si>
  <si>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</si>
  <si>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</si>
  <si>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</si>
  <si>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</si>
  <si>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</si>
  <si>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</si>
  <si>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</si>
  <si>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</si>
  <si>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</si>
  <si>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</si>
  <si>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</si>
  <si>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</si>
  <si>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</si>
  <si>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</si>
  <si>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</si>
  <si>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</si>
  <si>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</si>
  <si>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</si>
  <si>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</si>
  <si>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</si>
  <si>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</si>
  <si>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</si>
  <si>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</si>
  <si>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</si>
  <si>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</si>
  <si>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</si>
  <si>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</si>
  <si>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</si>
  <si>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</si>
  <si>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</si>
  <si>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</si>
  <si>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</si>
  <si>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</si>
  <si>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</si>
  <si>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</si>
  <si>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</si>
  <si>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</si>
  <si>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</si>
  <si>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</si>
  <si>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</si>
  <si>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</si>
  <si>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</si>
  <si>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</si>
  <si>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</si>
  <si>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</si>
  <si>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</si>
  <si>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</si>
  <si>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</si>
  <si>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</si>
  <si>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</si>
  <si>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</si>
  <si>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</si>
  <si>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</si>
  <si>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</si>
  <si>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</si>
  <si>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</si>
  <si>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</si>
  <si>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</si>
  <si>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</si>
  <si>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</si>
  <si>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</si>
  <si>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</si>
  <si>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</si>
  <si>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</si>
  <si>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</si>
  <si>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</si>
  <si>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</si>
  <si>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</si>
  <si>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</si>
  <si>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</si>
  <si>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</si>
  <si>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</si>
  <si>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</si>
  <si>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</si>
  <si>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</si>
  <si>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</si>
  <si>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</si>
  <si>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</si>
  <si>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</si>
  <si>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</si>
  <si>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</si>
  <si>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</si>
  <si>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</si>
  <si>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</si>
  <si>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</si>
  <si>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</si>
  <si>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</si>
  <si>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</si>
  <si>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</si>
  <si>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</si>
  <si>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</si>
  <si>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</si>
  <si>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</si>
  <si>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</si>
  <si>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</si>
  <si>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</si>
  <si>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</si>
  <si>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</si>
  <si>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</si>
  <si>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</si>
  <si>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</si>
  <si>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</si>
  <si>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</si>
  <si>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</si>
  <si>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</si>
  <si>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</si>
  <si>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</si>
  <si>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</si>
  <si>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</si>
  <si>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</si>
  <si>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</si>
  <si>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</si>
  <si>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</si>
  <si>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</si>
  <si>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</si>
  <si>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</si>
  <si>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</si>
  <si>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</si>
  <si>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</si>
  <si>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</si>
  <si>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</si>
  <si>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</si>
  <si>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</si>
  <si>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</si>
  <si>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</si>
  <si>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</si>
  <si>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</si>
  <si>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</si>
  <si>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</si>
  <si>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</si>
  <si>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</si>
  <si>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</si>
  <si>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</si>
  <si>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</si>
  <si>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</si>
  <si>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</si>
  <si>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</si>
  <si>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</si>
  <si>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</si>
  <si>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</si>
  <si>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</si>
  <si>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</si>
  <si>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</si>
  <si>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</si>
  <si>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</si>
  <si>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</si>
  <si>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</si>
  <si>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</si>
  <si>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</si>
  <si>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</si>
  <si>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</si>
  <si>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</si>
  <si>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</si>
  <si>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</si>
  <si>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</si>
  <si>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</si>
  <si>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</si>
  <si>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</si>
  <si>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</si>
  <si>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</si>
  <si>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</si>
  <si>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</si>
  <si>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</si>
  <si>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</si>
  <si>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</si>
  <si>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</si>
  <si>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</si>
  <si>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</si>
  <si>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</si>
  <si>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</si>
  <si>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</si>
  <si>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</si>
  <si>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</si>
  <si>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</si>
  <si>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</si>
  <si>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</si>
  <si>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</si>
  <si>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</si>
  <si>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</si>
  <si>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</si>
  <si>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</si>
  <si>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</si>
  <si>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</si>
  <si>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</si>
  <si>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</si>
  <si>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</si>
  <si>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</si>
  <si>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</si>
  <si>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</si>
  <si>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</si>
  <si>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</si>
  <si>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</si>
  <si>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</si>
  <si>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</si>
  <si>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</si>
  <si>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</si>
  <si>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</si>
  <si>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</si>
  <si>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</si>
  <si>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</si>
  <si>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</si>
  <si>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</si>
  <si>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</si>
  <si>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</si>
  <si>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</si>
  <si>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</si>
  <si>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</si>
  <si>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</si>
  <si>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</si>
  <si>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</si>
  <si>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</si>
  <si>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</si>
  <si>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</si>
  <si>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</si>
  <si>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</si>
  <si>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</si>
  <si>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</si>
  <si>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</si>
  <si>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</si>
  <si>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</si>
  <si>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</si>
  <si>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</si>
  <si>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</si>
  <si>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</si>
  <si>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</si>
  <si>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</si>
  <si>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</si>
  <si>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</si>
  <si>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</si>
  <si>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</si>
  <si>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</si>
  <si>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</si>
  <si>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</si>
  <si>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</si>
  <si>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</si>
  <si>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</si>
  <si>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</si>
  <si>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</si>
  <si>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</si>
  <si>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</si>
  <si>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</si>
  <si>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</si>
  <si>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</si>
  <si>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</si>
  <si>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</si>
  <si>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</si>
  <si>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</si>
  <si>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</si>
  <si>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</si>
  <si>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</si>
  <si>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</si>
  <si>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</si>
  <si>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</si>
  <si>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</si>
  <si>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</si>
  <si>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</si>
  <si>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</si>
  <si>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</si>
  <si>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</si>
  <si>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</si>
  <si>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</si>
  <si>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</si>
  <si>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</si>
  <si>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</si>
  <si>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</si>
  <si>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</si>
  <si>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</si>
  <si>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</si>
  <si>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</si>
  <si>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</si>
  <si>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</si>
  <si>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</si>
  <si>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</si>
  <si>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</si>
  <si>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</si>
  <si>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</si>
  <si>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</si>
  <si>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</si>
  <si>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</si>
  <si>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</si>
  <si>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</si>
  <si>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</si>
  <si>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</si>
  <si>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</si>
  <si>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</si>
  <si>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</si>
  <si>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</si>
  <si>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</si>
  <si>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</si>
  <si>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</si>
  <si>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</si>
  <si>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</si>
  <si>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</si>
  <si>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</si>
  <si>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</si>
  <si>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</si>
  <si>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</si>
  <si>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</si>
  <si>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</si>
  <si>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</si>
  <si>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</si>
  <si>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</si>
  <si>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</si>
  <si>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</si>
  <si>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</si>
  <si>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</si>
  <si>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</si>
  <si>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</si>
  <si>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</si>
  <si>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</si>
  <si>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</si>
  <si>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</si>
  <si>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</si>
  <si>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</si>
  <si>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</si>
  <si>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</si>
  <si>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</si>
  <si>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</si>
  <si>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</si>
  <si>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</si>
  <si>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</si>
  <si>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</si>
  <si>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</si>
  <si>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</si>
  <si>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</si>
  <si>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</si>
  <si>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</si>
  <si>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</si>
  <si>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</si>
  <si>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</si>
  <si>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</si>
  <si>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</si>
  <si>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</si>
  <si>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</si>
  <si>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</si>
  <si>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</si>
  <si>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</si>
  <si>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</si>
  <si>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</si>
  <si>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</si>
  <si>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</si>
  <si>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</si>
  <si>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</si>
  <si>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</si>
  <si>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</si>
  <si>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</si>
  <si>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</si>
  <si>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</si>
  <si>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</si>
  <si>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</si>
  <si>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</si>
  <si>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</si>
  <si>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</si>
  <si>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</si>
  <si>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</si>
  <si>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</si>
  <si>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</si>
  <si>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</si>
  <si>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</si>
  <si>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</si>
  <si>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</si>
  <si>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</si>
  <si>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</si>
  <si>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</si>
  <si>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</si>
  <si>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</si>
  <si>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</si>
  <si>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</si>
  <si>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</si>
  <si>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</si>
  <si>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</si>
  <si>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</si>
  <si>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</si>
  <si>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</si>
  <si>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</si>
  <si>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</si>
  <si>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</si>
  <si>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</si>
  <si>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</si>
  <si>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</si>
  <si>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</si>
  <si>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</si>
  <si>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</si>
  <si>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</si>
  <si>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</si>
  <si>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</si>
  <si>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</si>
  <si>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</si>
  <si>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</si>
  <si>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</si>
  <si>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</si>
  <si>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</si>
  <si>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</si>
  <si>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</si>
  <si>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</si>
  <si>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</si>
  <si>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</si>
  <si>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</si>
  <si>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</si>
  <si>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</si>
  <si>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</si>
  <si>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</si>
  <si>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</si>
  <si>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</si>
  <si>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</si>
  <si>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</si>
  <si>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</si>
  <si>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</si>
  <si>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</si>
  <si>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</si>
  <si>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</si>
  <si>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</si>
  <si>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</si>
  <si>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</si>
  <si>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</si>
  <si>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</si>
  <si>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</si>
  <si>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</si>
  <si>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</si>
  <si>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</si>
  <si>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</si>
  <si>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</si>
  <si>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</si>
  <si>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</si>
  <si>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</si>
  <si>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</si>
  <si>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</si>
  <si>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</si>
  <si>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</si>
  <si>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</si>
  <si>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</si>
  <si>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</si>
  <si>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</si>
  <si>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</si>
  <si>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</si>
  <si>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</si>
  <si>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</si>
  <si>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</si>
  <si>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</si>
  <si>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</si>
  <si>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</si>
  <si>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</si>
  <si>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</si>
  <si>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</si>
  <si>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</si>
  <si>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</si>
  <si>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</si>
  <si>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</si>
  <si>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</si>
  <si>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</si>
  <si>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</si>
  <si>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</si>
  <si>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</si>
  <si>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</si>
  <si>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</si>
  <si>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</si>
  <si>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</si>
  <si>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</si>
  <si>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</si>
  <si>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</si>
  <si>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</si>
  <si>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</si>
  <si>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</si>
  <si>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</si>
  <si>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</si>
  <si>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</si>
  <si>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</si>
  <si>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</si>
  <si>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</si>
  <si>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</si>
  <si>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</si>
  <si>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</si>
  <si>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</si>
  <si>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</si>
  <si>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</si>
  <si>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</si>
  <si>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</si>
  <si>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</si>
  <si>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</si>
  <si>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</si>
  <si>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</si>
  <si>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</si>
  <si>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</si>
  <si>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</si>
  <si>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</si>
  <si>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</si>
  <si>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</si>
  <si>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</si>
  <si>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</si>
  <si>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</si>
  <si>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</si>
  <si>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</si>
  <si>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</si>
  <si>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</si>
  <si>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</si>
  <si>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</si>
  <si>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</si>
  <si>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</si>
  <si>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</si>
  <si>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</si>
  <si>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</si>
  <si>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</si>
  <si>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</si>
  <si>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</si>
  <si>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</si>
  <si>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</si>
  <si>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</si>
  <si>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</si>
  <si>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</si>
  <si>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</si>
  <si>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</si>
  <si>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</si>
  <si>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</si>
  <si>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</si>
  <si>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</si>
  <si>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</si>
  <si>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</si>
  <si>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</si>
  <si>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</si>
  <si>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</si>
  <si>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</si>
  <si>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</si>
  <si>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</si>
  <si>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</si>
  <si>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</si>
  <si>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</si>
  <si>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</si>
  <si>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</si>
  <si>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</si>
  <si>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</si>
  <si>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</si>
  <si>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</si>
  <si>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</si>
  <si>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</si>
  <si>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</si>
  <si>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</si>
  <si>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</si>
  <si>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</si>
  <si>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</si>
  <si>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</si>
  <si>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</si>
  <si>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</si>
  <si>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</si>
  <si>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</si>
  <si>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</si>
  <si>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</si>
  <si>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</si>
  <si>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</si>
  <si>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</si>
  <si>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</si>
  <si>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</si>
  <si>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</si>
  <si>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</si>
  <si>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</si>
  <si>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</si>
  <si>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</si>
  <si>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</si>
  <si>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</si>
  <si>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</si>
  <si>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</si>
  <si>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</si>
  <si>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</si>
  <si>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</si>
  <si>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</si>
  <si>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</si>
  <si>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</si>
  <si>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</si>
  <si>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</si>
  <si>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</si>
  <si>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</si>
  <si>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</si>
  <si>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</si>
  <si>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</si>
  <si>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</si>
  <si>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</si>
  <si>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</si>
  <si>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</si>
  <si>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</si>
  <si>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</si>
  <si>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</si>
  <si>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</si>
  <si>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</si>
  <si>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</si>
  <si>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</si>
  <si>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</si>
  <si>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</si>
  <si>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</si>
  <si>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</si>
  <si>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</si>
  <si>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</si>
  <si>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</si>
  <si>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</si>
  <si>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</si>
  <si>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</si>
  <si>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</si>
  <si>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</si>
  <si>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</si>
  <si>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</si>
  <si>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</si>
  <si>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</si>
  <si>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</si>
  <si>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</si>
  <si>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</si>
  <si>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</si>
  <si>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</si>
  <si>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</si>
  <si>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</si>
  <si>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</si>
  <si>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</si>
  <si>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</si>
  <si>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</si>
  <si>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</si>
  <si>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</si>
  <si>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</si>
  <si>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</si>
  <si>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</si>
  <si>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</si>
  <si>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</si>
  <si>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</si>
  <si>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</si>
  <si>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</si>
  <si>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</si>
  <si>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</si>
  <si>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</si>
  <si>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</si>
  <si>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</si>
  <si>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</si>
  <si>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</si>
  <si>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</si>
  <si>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</si>
  <si>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</si>
  <si>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</si>
  <si>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</si>
  <si>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</si>
  <si>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</si>
  <si>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</si>
  <si>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</si>
  <si>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</si>
  <si>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</si>
  <si>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</si>
  <si>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</si>
  <si>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</si>
  <si>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</si>
  <si>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</si>
  <si>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</si>
  <si>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</si>
  <si>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</si>
  <si>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</si>
  <si>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</si>
  <si>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</si>
  <si>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</si>
  <si>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</si>
  <si>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</si>
  <si>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</si>
  <si>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</si>
  <si>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</si>
  <si>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</si>
  <si>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</si>
  <si>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</si>
  <si>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</si>
  <si>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</si>
  <si>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</si>
  <si>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</si>
  <si>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</si>
  <si>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</si>
  <si>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</si>
  <si>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</si>
  <si>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</si>
  <si>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</si>
  <si>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</si>
  <si>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</si>
  <si>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</si>
  <si>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</si>
  <si>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</si>
  <si>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</si>
  <si>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</si>
  <si>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</si>
  <si>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</si>
  <si>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</si>
  <si>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</si>
  <si>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</si>
  <si>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</si>
  <si>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</si>
  <si>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</si>
  <si>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</si>
  <si>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</si>
  <si>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</si>
  <si>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</si>
  <si>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</si>
  <si>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</si>
  <si>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</si>
  <si>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</si>
  <si>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</si>
  <si>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</si>
  <si>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</si>
  <si>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</si>
  <si>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</si>
  <si>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</si>
  <si>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</si>
  <si>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</si>
  <si>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</si>
  <si>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</si>
  <si>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</si>
  <si>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</si>
  <si>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</si>
  <si>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</si>
  <si>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</si>
  <si>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</si>
  <si>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</si>
  <si>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</si>
  <si>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</si>
  <si>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</si>
  <si>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</si>
  <si>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</si>
  <si>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</si>
  <si>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</si>
  <si>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</si>
  <si>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</si>
  <si>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</si>
  <si>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</si>
  <si>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</si>
  <si>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</si>
  <si>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</si>
  <si>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</si>
  <si>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</si>
  <si>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</si>
  <si>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</si>
  <si>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</si>
  <si>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</si>
  <si>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</si>
  <si>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</si>
  <si>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</si>
  <si>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</si>
  <si>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</si>
  <si>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</si>
  <si>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</si>
  <si>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</si>
  <si>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</si>
  <si>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</si>
  <si>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</si>
  <si>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</si>
  <si>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</si>
  <si>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</si>
  <si>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</si>
  <si>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</si>
  <si>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</si>
  <si>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</si>
  <si>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</si>
  <si>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</si>
  <si>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</si>
  <si>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</si>
  <si>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</si>
  <si>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</si>
  <si>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</si>
  <si>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</si>
  <si>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</si>
  <si>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</si>
  <si>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</si>
  <si>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</si>
  <si>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</si>
  <si>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</si>
  <si>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</si>
  <si>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</si>
  <si>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</si>
  <si>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</si>
  <si>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</si>
  <si>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</si>
  <si>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</si>
  <si>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</si>
  <si>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</si>
  <si>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</si>
  <si>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</si>
  <si>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</si>
  <si>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</si>
  <si>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</si>
  <si>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</si>
  <si>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</si>
  <si>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</si>
  <si>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</si>
  <si>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</si>
  <si>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</si>
  <si>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</si>
  <si>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</si>
  <si>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</si>
  <si>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</si>
  <si>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</si>
  <si>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</si>
  <si>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</si>
  <si>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</si>
  <si>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</si>
  <si>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</si>
  <si>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</si>
  <si>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</si>
  <si>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</si>
  <si>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</si>
  <si>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</si>
  <si>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</si>
  <si>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</si>
  <si>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</si>
  <si>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</si>
  <si>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</si>
  <si>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</si>
  <si>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</si>
  <si>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</si>
  <si>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</si>
  <si>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</si>
  <si>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</si>
  <si>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</si>
  <si>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</si>
  <si>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</si>
  <si>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</si>
  <si>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</si>
  <si>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</si>
  <si>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</si>
  <si>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</si>
  <si>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</si>
  <si>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</si>
  <si>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</si>
  <si>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</si>
  <si>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</si>
  <si>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</si>
  <si>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</si>
  <si>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</si>
  <si>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</si>
  <si>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</si>
  <si>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</si>
  <si>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</si>
  <si>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</si>
  <si>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</si>
  <si>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</si>
  <si>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</si>
  <si>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</si>
  <si>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</si>
  <si>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</si>
  <si>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</si>
  <si>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</si>
  <si>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</si>
  <si>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</si>
  <si>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</si>
  <si>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</si>
  <si>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</si>
  <si>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</si>
  <si>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</si>
  <si>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</si>
  <si>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</si>
  <si>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</si>
  <si>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</si>
  <si>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</si>
  <si>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</si>
  <si>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</si>
  <si>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</si>
  <si>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</si>
  <si>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</si>
  <si>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</si>
  <si>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</si>
  <si>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</si>
  <si>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</si>
  <si>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</si>
  <si>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</si>
  <si>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</si>
  <si>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</si>
  <si>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</si>
  <si>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</si>
  <si>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</si>
  <si>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</si>
  <si>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</si>
  <si>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</si>
  <si>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</si>
  <si>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</si>
  <si>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</si>
  <si>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</si>
  <si>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</si>
  <si>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</si>
  <si>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</si>
  <si>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</si>
  <si>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</si>
  <si>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</si>
  <si>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</si>
  <si>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</si>
  <si>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</si>
  <si>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</si>
  <si>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</si>
  <si>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</si>
  <si>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</si>
  <si>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</si>
  <si>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</si>
  <si>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</si>
  <si>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</si>
  <si>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</si>
  <si>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</si>
  <si>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</si>
  <si>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</si>
  <si>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</si>
  <si>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</si>
  <si>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</si>
  <si>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</si>
  <si>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</si>
  <si>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</si>
  <si>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</si>
  <si>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</si>
  <si>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</si>
  <si>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</si>
  <si>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</si>
  <si>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</si>
  <si>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</si>
  <si>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</si>
  <si>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</si>
  <si>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</si>
  <si>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</si>
  <si>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</si>
  <si>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</si>
  <si>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</si>
  <si>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</si>
  <si>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</si>
  <si>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</si>
  <si>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</si>
  <si>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</si>
  <si>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</si>
  <si>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</si>
  <si>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</si>
  <si>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</si>
  <si>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</si>
  <si>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</si>
  <si>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</si>
  <si>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</si>
  <si>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</si>
  <si>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</si>
  <si>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</si>
  <si>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</si>
  <si>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</si>
  <si>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</si>
  <si>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</si>
  <si>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</si>
  <si>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</si>
  <si>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</si>
  <si>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</si>
  <si>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</si>
  <si>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</si>
  <si>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</si>
  <si>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</si>
  <si>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</si>
  <si>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</si>
  <si>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</si>
  <si>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</si>
  <si>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</si>
  <si>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</si>
  <si>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</si>
  <si>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</si>
  <si>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</si>
  <si>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</si>
  <si>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</si>
  <si>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</si>
  <si>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</si>
  <si>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</si>
  <si>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</si>
  <si>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</si>
  <si>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</si>
  <si>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</si>
  <si>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</si>
  <si>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</si>
  <si>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</si>
  <si>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</si>
  <si>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</si>
  <si>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</si>
  <si>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</si>
  <si>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</si>
  <si>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</si>
  <si>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</si>
  <si>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</si>
  <si>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</si>
  <si>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</si>
  <si>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</si>
  <si>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</si>
  <si>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</si>
  <si>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</si>
  <si>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</si>
  <si>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</si>
  <si>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</si>
  <si>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</si>
  <si>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</si>
  <si>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</si>
  <si>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</si>
  <si>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</si>
  <si>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</si>
  <si>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</si>
  <si>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</si>
  <si>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</si>
  <si>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</si>
  <si>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</si>
  <si>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</si>
  <si>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</si>
  <si>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</si>
  <si>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</si>
  <si>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</si>
  <si>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</si>
  <si>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</si>
  <si>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</si>
  <si>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</si>
  <si>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</si>
  <si>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</si>
  <si>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</si>
  <si>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</si>
  <si>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</si>
  <si>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</si>
  <si>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</si>
  <si>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</si>
  <si>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</si>
  <si>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</si>
  <si>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</si>
  <si>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</si>
  <si>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</si>
  <si>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</si>
  <si>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</si>
  <si>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</si>
  <si>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</si>
  <si>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</si>
  <si>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</si>
  <si>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</si>
  <si>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</si>
  <si>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</si>
  <si>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</si>
  <si>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</si>
  <si>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</si>
  <si>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</si>
  <si>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</si>
  <si>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</si>
  <si>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</si>
  <si>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</si>
  <si>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</si>
  <si>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</si>
  <si>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</si>
  <si>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</si>
  <si>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</si>
  <si>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</si>
  <si>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</si>
  <si>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</si>
  <si>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</si>
  <si>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</si>
  <si>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</si>
  <si>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</si>
  <si>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</si>
  <si>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</si>
  <si>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</si>
  <si>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</si>
  <si>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</si>
  <si>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</si>
  <si>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</si>
  <si>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</si>
  <si>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</si>
  <si>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</si>
  <si>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</si>
  <si>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</si>
  <si>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</si>
  <si>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</si>
  <si>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</si>
  <si>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</si>
  <si>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</si>
  <si>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</si>
  <si>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</si>
  <si>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</si>
  <si>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</si>
  <si>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</si>
  <si>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</si>
  <si>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</si>
  <si>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</si>
  <si>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</si>
  <si>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</si>
  <si>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</si>
  <si>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</si>
  <si>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</si>
  <si>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</si>
  <si>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</si>
  <si>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</si>
  <si>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</si>
  <si>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</si>
  <si>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</si>
  <si>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</si>
  <si>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</si>
  <si>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</si>
  <si>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</si>
  <si>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</si>
  <si>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</si>
  <si>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</si>
  <si>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</si>
  <si>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</si>
  <si>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</si>
  <si>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</si>
  <si>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</si>
  <si>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</si>
  <si>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</si>
  <si>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</si>
  <si>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</si>
  <si>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</si>
  <si>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</si>
  <si>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</si>
  <si>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</si>
  <si>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</si>
  <si>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</si>
  <si>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</si>
  <si>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</si>
  <si>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</si>
  <si>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</si>
  <si>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</si>
  <si>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</si>
  <si>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</si>
  <si>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</si>
  <si>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</si>
  <si>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</si>
  <si>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</si>
  <si>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</si>
  <si>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</si>
  <si>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</si>
  <si>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</si>
  <si>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</si>
  <si>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</si>
  <si>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</si>
  <si>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</si>
  <si>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</si>
  <si>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</si>
  <si>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</si>
  <si>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</si>
  <si>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</si>
  <si>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</si>
  <si>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</si>
  <si>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</si>
  <si>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</si>
  <si>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</si>
  <si>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</si>
  <si>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</si>
  <si>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</si>
  <si>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</si>
  <si>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</si>
  <si>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</si>
  <si>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</si>
  <si>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</si>
  <si>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</si>
  <si>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</si>
  <si>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</si>
  <si>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</si>
  <si>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</si>
  <si>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</si>
  <si>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</si>
  <si>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</si>
  <si>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</si>
  <si>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</si>
  <si>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</si>
  <si>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</si>
  <si>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</si>
  <si>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</si>
  <si>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</si>
  <si>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</si>
  <si>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</si>
  <si>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</si>
  <si>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</si>
  <si>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</si>
  <si>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</si>
  <si>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</si>
  <si>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</si>
  <si>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</si>
  <si>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</si>
  <si>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</si>
  <si>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</si>
  <si>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</si>
  <si>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</si>
  <si>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</si>
  <si>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</si>
  <si>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</si>
  <si>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</si>
  <si>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</si>
  <si>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</si>
  <si>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</si>
  <si>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</si>
  <si>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</si>
  <si>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</si>
  <si>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</si>
  <si>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</si>
  <si>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</si>
  <si>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</si>
  <si>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</si>
  <si>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</si>
  <si>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</si>
  <si>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</si>
  <si>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</si>
  <si>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</si>
  <si>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</si>
  <si>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</si>
  <si>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</si>
  <si>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</si>
  <si>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</si>
  <si>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</si>
  <si>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</si>
  <si>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</si>
  <si>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</si>
  <si>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</si>
  <si>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</si>
  <si>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</si>
  <si>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</si>
  <si>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</si>
  <si>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</si>
  <si>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</si>
  <si>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</si>
  <si>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</si>
  <si>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</si>
  <si>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</si>
  <si>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</si>
  <si>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</si>
  <si>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</si>
  <si>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</si>
  <si>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</si>
  <si>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</si>
  <si>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</si>
  <si>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</si>
  <si>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</si>
  <si>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</si>
  <si>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</si>
  <si>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</si>
  <si>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</si>
  <si>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</si>
  <si>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</si>
  <si>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</si>
  <si>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</si>
  <si>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</si>
  <si>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</si>
  <si>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</si>
  <si>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</si>
  <si>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</si>
  <si>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</si>
  <si>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</si>
  <si>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</si>
  <si>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</si>
  <si>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</si>
  <si>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</si>
  <si>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</si>
  <si>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</si>
  <si>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</si>
  <si>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</si>
  <si>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</si>
  <si>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</si>
  <si>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</si>
  <si>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</si>
  <si>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</si>
  <si>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</si>
  <si>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</si>
  <si>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</si>
  <si>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</si>
  <si>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</si>
  <si>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</si>
  <si>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</si>
  <si>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</si>
  <si>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</si>
  <si>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</si>
  <si>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</si>
  <si>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</si>
  <si>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</si>
  <si>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</si>
  <si>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</si>
  <si>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</si>
  <si>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</si>
  <si>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</si>
  <si>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</si>
  <si>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</si>
  <si>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</si>
  <si>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</si>
  <si>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</si>
  <si>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</si>
  <si>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</si>
  <si>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</si>
  <si>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</si>
  <si>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</si>
  <si>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</si>
  <si>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</si>
  <si>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</si>
  <si>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</si>
  <si>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</si>
  <si>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</si>
  <si>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</si>
  <si>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</si>
  <si>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</si>
  <si>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</si>
  <si>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</si>
  <si>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</si>
  <si>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</si>
  <si>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</si>
  <si>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</si>
  <si>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</si>
  <si>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</si>
  <si>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</si>
  <si>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</si>
  <si>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</si>
  <si>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</si>
  <si>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</si>
  <si>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</si>
  <si>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</si>
  <si>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</si>
  <si>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</si>
  <si>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</si>
  <si>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</si>
  <si>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</si>
  <si>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</si>
  <si>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</si>
  <si>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</si>
  <si>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</si>
  <si>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</si>
  <si>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</si>
  <si>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</si>
  <si>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</si>
  <si>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</si>
  <si>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</si>
  <si>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</si>
  <si>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</si>
  <si>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</si>
  <si>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</si>
  <si>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</si>
  <si>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</si>
  <si>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</si>
  <si>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</si>
  <si>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</si>
  <si>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</si>
  <si>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</si>
  <si>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</si>
  <si>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</si>
  <si>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</si>
  <si>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</si>
  <si>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</si>
  <si>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</si>
  <si>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</si>
  <si>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</si>
  <si>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</si>
  <si>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</si>
  <si>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</si>
  <si>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</si>
  <si>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</si>
  <si>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</si>
  <si>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</si>
  <si>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</si>
  <si>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</si>
  <si>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</si>
  <si>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</si>
  <si>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</si>
  <si>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</si>
  <si>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</si>
  <si>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</si>
  <si>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</si>
  <si>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</si>
  <si>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</si>
  <si>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</si>
  <si>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</si>
  <si>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</si>
  <si>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</si>
  <si>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</si>
  <si>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</si>
  <si>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</si>
  <si>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</si>
  <si>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</si>
  <si>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</si>
  <si>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</si>
  <si>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</si>
  <si>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</si>
  <si>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</si>
  <si>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</si>
  <si>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</si>
  <si>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</si>
  <si>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</si>
  <si>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</si>
  <si>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</si>
  <si>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</si>
  <si>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</si>
  <si>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</si>
  <si>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</si>
  <si>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</si>
  <si>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</si>
  <si>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</si>
  <si>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</si>
  <si>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</si>
  <si>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</si>
  <si>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</si>
  <si>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</si>
  <si>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</si>
  <si>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</si>
  <si>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</si>
  <si>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</si>
  <si>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</si>
  <si>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</si>
  <si>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</si>
  <si>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</si>
  <si>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</si>
  <si>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</si>
  <si>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</si>
  <si>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</si>
  <si>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</si>
  <si>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</si>
  <si>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</si>
  <si>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</si>
  <si>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</si>
  <si>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</si>
  <si>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</si>
  <si>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</si>
  <si>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</si>
  <si>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</si>
  <si>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</si>
  <si>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</si>
  <si>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</si>
  <si>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</si>
  <si>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</si>
  <si>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</si>
  <si>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</si>
  <si>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</si>
  <si>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</si>
  <si>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</si>
  <si>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</si>
  <si>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</si>
  <si>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</si>
  <si>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</si>
  <si>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</si>
  <si>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</si>
  <si>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</si>
  <si>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</si>
  <si>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</si>
  <si>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</si>
  <si>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</si>
  <si>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</si>
  <si>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</si>
  <si>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</si>
  <si>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</si>
  <si>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</si>
  <si>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</si>
  <si>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</si>
  <si>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</si>
  <si>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</si>
  <si>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</si>
  <si>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</si>
  <si>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</si>
  <si>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</si>
  <si>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</si>
  <si>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</si>
  <si>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</si>
  <si>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</si>
  <si>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</si>
  <si>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</si>
  <si>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</si>
  <si>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</si>
  <si>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</si>
  <si>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</si>
  <si>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</si>
  <si>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</si>
  <si>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</si>
  <si>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</si>
  <si>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</si>
  <si>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</si>
  <si>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</si>
  <si>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</si>
  <si>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</si>
  <si>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</si>
  <si>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</si>
  <si>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</si>
  <si>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</si>
  <si>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</si>
  <si>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</si>
  <si>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</si>
  <si>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</si>
  <si>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</si>
  <si>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</si>
  <si>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</si>
  <si>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</si>
  <si>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</si>
  <si>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</si>
  <si>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</si>
  <si>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</si>
  <si>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</si>
  <si>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</si>
  <si>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</si>
  <si>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</si>
  <si>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</si>
  <si>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</si>
  <si>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</si>
  <si>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</si>
  <si>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</si>
  <si>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</si>
  <si>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</si>
  <si>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</si>
  <si>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</si>
  <si>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</si>
  <si>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</si>
  <si>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</si>
  <si>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</si>
  <si>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</si>
  <si>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</si>
  <si>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</si>
  <si>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</si>
  <si>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</si>
  <si>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</si>
  <si>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</si>
  <si>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</si>
  <si>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</si>
  <si>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</si>
  <si>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</si>
  <si>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</si>
  <si>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</si>
  <si>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</si>
  <si>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</si>
  <si>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</si>
  <si>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</si>
  <si>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</si>
  <si>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</si>
  <si>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</si>
  <si>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</si>
  <si>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</si>
  <si>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</si>
  <si>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</si>
  <si>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</si>
  <si>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</si>
  <si>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</si>
  <si>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</si>
  <si>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</si>
  <si>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</si>
  <si>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</si>
  <si>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</si>
  <si>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</si>
  <si>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</si>
  <si>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</si>
  <si>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</si>
  <si>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</si>
  <si>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</si>
  <si>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</si>
  <si>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</si>
  <si>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</si>
  <si>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</si>
  <si>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</si>
  <si>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</si>
  <si>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</si>
  <si>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</si>
  <si>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</si>
  <si>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</si>
  <si>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</si>
  <si>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</si>
  <si>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</si>
  <si>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</si>
  <si>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</si>
  <si>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</si>
  <si>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</si>
  <si>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</si>
  <si>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</si>
  <si>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</si>
  <si>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</si>
  <si>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</si>
  <si>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</si>
  <si>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</si>
  <si>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</si>
  <si>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</si>
  <si>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</si>
  <si>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</si>
  <si>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</si>
  <si>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</si>
  <si>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</si>
  <si>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</si>
  <si>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</si>
  <si>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</si>
  <si>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</si>
  <si>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</si>
  <si>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</si>
  <si>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</si>
  <si>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</si>
  <si>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</si>
  <si>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</si>
  <si>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</si>
  <si>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</si>
  <si>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</si>
  <si>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</si>
  <si>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</si>
  <si>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</si>
  <si>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</si>
  <si>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</si>
  <si>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</si>
  <si>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</si>
  <si>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</si>
  <si>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</si>
  <si>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</si>
  <si>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</si>
  <si>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</si>
  <si>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</si>
  <si>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</si>
  <si>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</si>
  <si>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</si>
  <si>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</si>
  <si>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</si>
  <si>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</si>
  <si>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</si>
  <si>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</si>
  <si>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</si>
  <si>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</si>
  <si>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</si>
  <si>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</si>
  <si>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</si>
  <si>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</si>
  <si>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</si>
  <si>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</si>
  <si>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</si>
  <si>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</si>
  <si>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</si>
  <si>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</si>
  <si>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</si>
  <si>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</si>
  <si>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</si>
  <si>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</si>
  <si>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</si>
  <si>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</si>
  <si>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</si>
  <si>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</si>
  <si>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</si>
  <si>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</si>
  <si>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</si>
  <si>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</si>
  <si>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</si>
  <si>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</si>
  <si>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</si>
  <si>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</si>
  <si>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</si>
  <si>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</si>
  <si>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</si>
  <si>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</si>
  <si>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</si>
  <si>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</si>
  <si>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</si>
  <si>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</si>
  <si>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</si>
  <si>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</si>
  <si>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</si>
  <si>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</si>
  <si>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</si>
  <si>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</si>
  <si>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</si>
  <si>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</si>
  <si>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</si>
  <si>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</si>
  <si>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</si>
  <si>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</si>
  <si>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</si>
  <si>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</si>
  <si>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</si>
  <si>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</si>
  <si>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</si>
  <si>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</si>
  <si>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</si>
  <si>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</si>
  <si>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</si>
  <si>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</si>
  <si>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</si>
  <si>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</si>
  <si>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</si>
  <si>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</si>
  <si>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</si>
  <si>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</si>
  <si>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</si>
  <si>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</si>
  <si>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</si>
  <si>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</si>
  <si>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</si>
  <si>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</si>
  <si>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</si>
  <si>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</si>
  <si>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</si>
  <si>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</si>
  <si>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</si>
  <si>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</si>
  <si>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</si>
  <si>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</si>
  <si>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</si>
  <si>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</si>
  <si>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</si>
  <si>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</si>
  <si>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</si>
  <si>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</si>
  <si>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</si>
  <si>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</si>
  <si>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</si>
  <si>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</si>
  <si>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</si>
  <si>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</si>
  <si>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</si>
  <si>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</si>
  <si>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</si>
  <si>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</si>
  <si>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</si>
  <si>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</si>
  <si>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</si>
  <si>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</si>
  <si>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</si>
  <si>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</si>
  <si>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</si>
  <si>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</si>
  <si>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</si>
  <si>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</si>
  <si>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</si>
  <si>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</si>
  <si>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</si>
  <si>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</si>
  <si>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</si>
  <si>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</si>
  <si>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</si>
  <si>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</si>
  <si>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</si>
  <si>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</si>
  <si>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</si>
  <si>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</si>
  <si>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</si>
  <si>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</si>
  <si>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</si>
  <si>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</si>
  <si>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</si>
  <si>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</si>
  <si>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</si>
  <si>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</si>
  <si>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</si>
  <si>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</si>
  <si>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</si>
  <si>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</si>
  <si>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</si>
  <si>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</si>
  <si>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</si>
  <si>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</si>
  <si>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</si>
  <si>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</si>
  <si>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</si>
  <si>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</si>
  <si>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</si>
  <si>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</si>
  <si>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</si>
  <si>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</si>
  <si>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</si>
  <si>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</si>
  <si>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</si>
  <si>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</si>
  <si>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</si>
  <si>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</si>
  <si>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</si>
  <si>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</si>
  <si>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</si>
  <si>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</si>
  <si>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</si>
  <si>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</si>
  <si>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</si>
  <si>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</si>
  <si>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</si>
  <si>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</si>
  <si>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</si>
  <si>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</si>
  <si>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</si>
  <si>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</si>
  <si>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</si>
  <si>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</si>
  <si>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</si>
  <si>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</si>
  <si>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</si>
  <si>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</si>
  <si>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</si>
  <si>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</si>
  <si>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</si>
  <si>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</si>
  <si>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</si>
  <si>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</si>
  <si>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</si>
  <si>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</si>
  <si>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</si>
  <si>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</si>
  <si>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</si>
  <si>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</si>
  <si>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</si>
  <si>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</si>
  <si>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</si>
  <si>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</si>
  <si>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</si>
  <si>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</si>
  <si>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</si>
  <si>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</si>
  <si>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</si>
  <si>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</si>
  <si>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</si>
  <si>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</si>
  <si>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</si>
  <si>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</si>
  <si>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</si>
  <si>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</si>
  <si>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</si>
  <si>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</si>
  <si>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</si>
  <si>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</si>
  <si>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</si>
  <si>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</si>
  <si>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</si>
  <si>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</si>
  <si>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</si>
  <si>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</si>
  <si>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</si>
  <si>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</si>
  <si>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</si>
  <si>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</si>
  <si>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</si>
  <si>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</si>
  <si>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</si>
  <si>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</si>
  <si>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</si>
  <si>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</si>
  <si>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</si>
  <si>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</si>
  <si>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</si>
  <si>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</si>
  <si>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</si>
  <si>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</si>
  <si>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</si>
  <si>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</si>
  <si>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</si>
  <si>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</si>
  <si>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</si>
  <si>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</si>
  <si>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</si>
  <si>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</si>
  <si>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</si>
  <si>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</si>
  <si>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</si>
  <si>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</si>
  <si>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</si>
  <si>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</si>
  <si>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</si>
  <si>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</si>
  <si>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</si>
  <si>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</si>
  <si>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</si>
  <si>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</si>
  <si>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</si>
  <si>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</si>
  <si>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</si>
  <si>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</si>
  <si>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</si>
  <si>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</si>
  <si>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</si>
  <si>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</si>
  <si>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</si>
  <si>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</si>
  <si>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</si>
  <si>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</si>
  <si>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</si>
  <si>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</si>
  <si>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</si>
  <si>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</si>
  <si>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</si>
  <si>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</si>
  <si>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</si>
  <si>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</si>
  <si>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</si>
  <si>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</si>
  <si>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</si>
  <si>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</si>
  <si>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</si>
  <si>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</si>
  <si>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</si>
  <si>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</si>
  <si>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</si>
  <si>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</si>
  <si>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</si>
  <si>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</si>
  <si>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</si>
  <si>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</si>
  <si>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</si>
  <si>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</si>
  <si>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</si>
  <si>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</si>
  <si>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</si>
  <si>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</si>
  <si>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</si>
  <si>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</si>
  <si>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</si>
  <si>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</si>
  <si>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</si>
  <si>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</si>
  <si>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</si>
  <si>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</si>
  <si>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</si>
  <si>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</si>
  <si>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</si>
  <si>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</si>
  <si>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</si>
  <si>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</si>
  <si>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</si>
  <si>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</si>
  <si>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</si>
  <si>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</si>
  <si>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</si>
  <si>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</si>
  <si>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</si>
  <si>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</si>
  <si>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</si>
  <si>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</si>
  <si>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</si>
  <si>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</si>
  <si>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</si>
  <si>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</si>
  <si>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</si>
  <si>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</si>
  <si>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</si>
  <si>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</si>
  <si>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</si>
  <si>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</si>
  <si>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</si>
  <si>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</si>
  <si>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</si>
  <si>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</si>
  <si>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</si>
  <si>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</si>
  <si>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</si>
  <si>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</si>
  <si>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</si>
  <si>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</si>
  <si>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</si>
  <si>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</si>
  <si>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</si>
  <si>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</si>
  <si>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</si>
  <si>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</si>
  <si>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</si>
  <si>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</si>
  <si>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</si>
  <si>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</si>
  <si>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</si>
  <si>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</si>
  <si>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</si>
  <si>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</si>
  <si>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</si>
  <si>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</si>
  <si>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</si>
  <si>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</si>
  <si>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</si>
  <si>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</si>
  <si>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</si>
  <si>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</si>
  <si>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</si>
  <si>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</si>
  <si>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</si>
  <si>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</si>
  <si>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</si>
  <si>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</si>
  <si>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</si>
  <si>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</si>
  <si>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</si>
  <si>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</si>
  <si>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</si>
  <si>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</si>
  <si>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</si>
  <si>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</si>
  <si>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</si>
  <si>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</si>
  <si>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</si>
  <si>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</si>
  <si>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</si>
  <si>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</si>
  <si>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</si>
  <si>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</si>
  <si>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</si>
  <si>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</si>
  <si>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</si>
  <si>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</si>
  <si>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</si>
  <si>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</si>
  <si>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</si>
  <si>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</si>
  <si>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</si>
  <si>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</si>
  <si>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</si>
  <si>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</si>
  <si>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</si>
  <si>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</si>
  <si>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</si>
  <si>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</si>
  <si>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</si>
  <si>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</si>
  <si>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</si>
  <si>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</si>
  <si>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</si>
  <si>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</si>
  <si>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</si>
  <si>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</si>
  <si>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</si>
  <si>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</si>
  <si>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</si>
  <si>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</si>
  <si>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</si>
  <si>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</si>
  <si>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</si>
  <si>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</si>
  <si>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</si>
  <si>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</si>
  <si>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</si>
  <si>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</si>
  <si>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</si>
  <si>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</si>
  <si>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</si>
  <si>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</si>
  <si>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</si>
  <si>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</si>
  <si>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</si>
  <si>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</si>
  <si>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</si>
  <si>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</si>
  <si>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</si>
  <si>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</si>
  <si>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</si>
  <si>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</si>
  <si>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</si>
  <si>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</si>
  <si>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</si>
  <si>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</si>
  <si>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</si>
  <si>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</si>
  <si>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</si>
  <si>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</si>
  <si>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</si>
  <si>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</si>
  <si>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</si>
  <si>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</si>
  <si>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</si>
  <si>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</si>
  <si>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</si>
  <si>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</si>
  <si>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</si>
  <si>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</si>
  <si>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</si>
  <si>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</si>
  <si>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</si>
  <si>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</si>
  <si>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</si>
  <si>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</si>
  <si>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</si>
  <si>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</si>
  <si>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</si>
  <si>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</si>
  <si>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</si>
  <si>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</si>
  <si>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</si>
  <si>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</si>
  <si>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</si>
  <si>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</si>
  <si>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</si>
  <si>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</si>
  <si>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</si>
  <si>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</si>
  <si>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</si>
  <si>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</si>
  <si>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</si>
  <si>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</si>
  <si>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</si>
  <si>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</si>
  <si>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</si>
  <si>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</si>
  <si>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</si>
  <si>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</si>
  <si>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</si>
  <si>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</si>
  <si>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</si>
  <si>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</si>
  <si>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</si>
  <si>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</si>
  <si>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</si>
  <si>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</si>
  <si>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</si>
  <si>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</si>
  <si>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</si>
  <si>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</si>
  <si>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</si>
  <si>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</si>
  <si>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</si>
  <si>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</si>
  <si>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</si>
  <si>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</si>
  <si>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</si>
  <si>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</si>
  <si>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</si>
  <si>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</si>
  <si>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</si>
  <si>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</si>
  <si>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</si>
  <si>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</si>
  <si>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</si>
  <si>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</si>
  <si>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</si>
  <si>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</si>
  <si>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</si>
  <si>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</si>
  <si>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</si>
  <si>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</si>
  <si>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</si>
  <si>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</si>
  <si>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</si>
  <si>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</si>
  <si>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</si>
  <si>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</si>
  <si>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</si>
  <si>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</si>
  <si>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</si>
  <si>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</si>
  <si>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</si>
  <si>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</si>
  <si>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</si>
  <si>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</si>
  <si>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</si>
  <si>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</si>
  <si>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</si>
  <si>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</si>
  <si>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</si>
  <si>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</si>
  <si>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</si>
  <si>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</si>
  <si>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</si>
  <si>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</si>
  <si>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</si>
  <si>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</si>
  <si>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</si>
  <si>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</si>
  <si>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</si>
  <si>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</si>
  <si>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</si>
  <si>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</si>
  <si>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</si>
  <si>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</si>
  <si>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</si>
  <si>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</si>
  <si>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</si>
  <si>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</si>
  <si>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</si>
  <si>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</si>
  <si>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</si>
  <si>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</si>
  <si>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</si>
  <si>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</si>
  <si>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</si>
  <si>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</si>
  <si>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</si>
  <si>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</si>
  <si>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</si>
  <si>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</si>
  <si>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</si>
  <si>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</si>
  <si>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</si>
  <si>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</si>
  <si>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</si>
  <si>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</si>
  <si>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</si>
  <si>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</si>
  <si>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</si>
  <si>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</si>
  <si>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</si>
  <si>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</si>
  <si>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</si>
  <si>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</si>
  <si>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</si>
  <si>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</si>
  <si>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</si>
  <si>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</si>
  <si>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</si>
  <si>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</si>
  <si>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</si>
  <si>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</si>
  <si>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</si>
  <si>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</si>
  <si>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</si>
  <si>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</si>
  <si>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</si>
  <si>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</si>
  <si>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</si>
  <si>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</si>
  <si>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</si>
  <si>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</si>
  <si>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</si>
  <si>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</si>
  <si>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</si>
  <si>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</si>
  <si>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</si>
  <si>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</si>
  <si>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</si>
  <si>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</si>
  <si>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</si>
  <si>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</si>
  <si>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</si>
  <si>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</si>
  <si>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</si>
  <si>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</si>
  <si>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</si>
  <si>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</si>
  <si>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</si>
  <si>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</si>
  <si>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</si>
  <si>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</si>
  <si>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</si>
  <si>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</si>
  <si>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</si>
  <si>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</si>
  <si>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</si>
  <si>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</si>
  <si>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</si>
  <si>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</si>
  <si>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</si>
  <si>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</si>
  <si>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</si>
  <si>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</si>
  <si>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</si>
  <si>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</si>
  <si>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</si>
  <si>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</si>
  <si>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</si>
  <si>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</si>
  <si>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</si>
  <si>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</si>
  <si>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</si>
  <si>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</si>
  <si>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</si>
  <si>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</si>
  <si>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</si>
  <si>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</si>
  <si>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</si>
  <si>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</si>
  <si>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</si>
  <si>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</si>
  <si>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</si>
  <si>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</si>
  <si>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</si>
  <si>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</si>
  <si>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</si>
  <si>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</si>
  <si>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</si>
  <si>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</si>
  <si>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</si>
  <si>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</si>
  <si>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</si>
  <si>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</si>
  <si>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</si>
  <si>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</si>
  <si>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</si>
  <si>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</si>
  <si>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</si>
  <si>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</si>
  <si>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</si>
  <si>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</si>
  <si>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</si>
  <si>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</si>
  <si>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</si>
  <si>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</si>
  <si>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</si>
  <si>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</si>
  <si>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</si>
  <si>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</si>
  <si>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</si>
  <si>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</si>
  <si>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</si>
  <si>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</si>
  <si>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</si>
  <si>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</si>
  <si>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</si>
  <si>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</si>
  <si>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</si>
  <si>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</si>
  <si>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</si>
  <si>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</si>
  <si>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</si>
  <si>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</si>
  <si>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</si>
  <si>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</si>
  <si>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</si>
  <si>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</si>
  <si>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</si>
  <si>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</si>
  <si>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</si>
  <si>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</si>
  <si>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</si>
  <si>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</si>
  <si>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</si>
  <si>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</si>
  <si>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</si>
  <si>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</si>
  <si>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</si>
  <si>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</si>
  <si>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</si>
  <si>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</si>
  <si>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</si>
  <si>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</si>
  <si>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</si>
  <si>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</si>
  <si>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</si>
  <si>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</si>
  <si>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</si>
  <si>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</si>
  <si>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</si>
  <si>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</si>
  <si>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</si>
  <si>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</si>
  <si>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</si>
  <si>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</si>
  <si>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</si>
  <si>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</si>
  <si>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</si>
  <si>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</si>
  <si>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</si>
  <si>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</si>
  <si>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</si>
  <si>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</si>
  <si>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</si>
  <si>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</si>
  <si>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</si>
  <si>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</si>
  <si>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</si>
  <si>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</si>
  <si>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</si>
  <si>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</si>
  <si>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</si>
  <si>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</si>
  <si>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</si>
  <si>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</si>
  <si>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</si>
  <si>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</si>
  <si>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</si>
  <si>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</si>
  <si>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</si>
  <si>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</si>
  <si>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</si>
  <si>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</si>
  <si>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</si>
  <si>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</si>
  <si>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</si>
  <si>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</si>
  <si>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</si>
  <si>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</si>
  <si>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</si>
  <si>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</si>
  <si>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</si>
  <si>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</si>
  <si>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</si>
  <si>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</si>
  <si>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</si>
  <si>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</si>
  <si>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</si>
  <si>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</si>
  <si>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</si>
  <si>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</si>
  <si>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</si>
  <si>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</si>
  <si>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</si>
  <si>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</si>
  <si>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</si>
  <si>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</si>
  <si>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</si>
  <si>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</si>
  <si>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</si>
  <si>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</si>
  <si>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</si>
  <si>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</si>
  <si>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</si>
  <si>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</si>
  <si>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</si>
  <si>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</si>
  <si>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</si>
  <si>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</si>
  <si>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</si>
  <si>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</si>
  <si>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</si>
  <si>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</si>
  <si>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</si>
  <si>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</si>
  <si>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</si>
  <si>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</si>
  <si>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</si>
  <si>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</si>
  <si>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</si>
  <si>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</si>
  <si>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</si>
  <si>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</si>
  <si>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</si>
  <si>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</si>
  <si>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</si>
  <si>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</si>
  <si>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</si>
  <si>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</si>
  <si>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</si>
  <si>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</si>
  <si>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</si>
  <si>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</si>
  <si>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</si>
  <si>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</si>
  <si>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</si>
  <si>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</si>
  <si>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</si>
  <si>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</si>
  <si>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</si>
  <si>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</si>
  <si>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</si>
  <si>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</si>
  <si>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</si>
  <si>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</si>
  <si>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</si>
  <si>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</si>
  <si>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</si>
  <si>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</si>
  <si>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</si>
  <si>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</si>
  <si>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</si>
  <si>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</si>
  <si>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</si>
  <si>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</si>
  <si>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</si>
  <si>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</si>
  <si>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</si>
  <si>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</si>
  <si>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</si>
  <si>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</si>
  <si>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</si>
  <si>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</si>
  <si>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</si>
  <si>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</si>
  <si>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</si>
  <si>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</si>
  <si>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</si>
  <si>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</si>
  <si>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</si>
  <si>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</si>
  <si>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</si>
  <si>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</si>
  <si>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</si>
  <si>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</si>
  <si>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</si>
  <si>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</si>
  <si>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</si>
  <si>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</si>
  <si>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</si>
  <si>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</si>
  <si>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</si>
  <si>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</si>
  <si>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</si>
  <si>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</si>
  <si>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</si>
  <si>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</si>
  <si>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</si>
  <si>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</si>
  <si>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</si>
  <si>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</si>
  <si>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</si>
  <si>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</si>
  <si>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</si>
  <si>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</si>
  <si>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</si>
  <si>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</si>
  <si>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</si>
  <si>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</si>
  <si>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</si>
  <si>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</si>
  <si>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</si>
  <si>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</si>
  <si>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</si>
  <si>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</si>
  <si>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</si>
  <si>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</si>
  <si>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</si>
  <si>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</si>
  <si>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</si>
  <si>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</si>
  <si>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</si>
  <si>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</si>
  <si>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</si>
  <si>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</si>
  <si>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</si>
  <si>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</si>
  <si>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</si>
  <si>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</si>
  <si>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</si>
  <si>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</si>
  <si>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</si>
  <si>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</si>
  <si>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</si>
  <si>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</si>
  <si>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</si>
  <si>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</si>
  <si>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</si>
  <si>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</si>
  <si>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</si>
  <si>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</si>
  <si>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</si>
  <si>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</si>
  <si>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</si>
  <si>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</si>
  <si>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</si>
  <si>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</si>
  <si>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</si>
  <si>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</si>
  <si>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</si>
  <si>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</si>
  <si>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</si>
  <si>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</si>
  <si>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</si>
  <si>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</si>
  <si>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</si>
  <si>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</si>
  <si>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</si>
  <si>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</si>
  <si>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</si>
  <si>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</si>
  <si>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</si>
  <si>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</si>
  <si>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</si>
  <si>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</si>
  <si>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</si>
  <si>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</si>
  <si>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</si>
  <si>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</si>
  <si>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</si>
  <si>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</si>
  <si>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</si>
  <si>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</si>
  <si>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</si>
  <si>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</si>
  <si>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</si>
  <si>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</si>
  <si>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</si>
  <si>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</si>
  <si>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</si>
  <si>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</si>
  <si>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</si>
  <si>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</si>
  <si>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</si>
  <si>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</si>
  <si>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</si>
  <si>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</si>
  <si>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</si>
  <si>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</si>
  <si>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</si>
  <si>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</si>
  <si>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</si>
  <si>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</si>
  <si>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</si>
  <si>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</si>
  <si>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</si>
  <si>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</si>
  <si>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</si>
  <si>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</si>
  <si>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</si>
  <si>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</si>
  <si>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</si>
  <si>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</si>
  <si>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</si>
  <si>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</si>
  <si>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</si>
  <si>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</si>
  <si>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</si>
  <si>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</si>
  <si>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</si>
  <si>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</si>
  <si>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</si>
  <si>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</si>
  <si>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</si>
  <si>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</si>
  <si>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</si>
  <si>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</si>
  <si>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</si>
  <si>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</si>
  <si>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</si>
  <si>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</si>
  <si>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</si>
  <si>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</si>
  <si>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</si>
  <si>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</si>
  <si>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</si>
  <si>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</si>
  <si>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</si>
  <si>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</si>
  <si>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</si>
  <si>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</si>
  <si>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</si>
  <si>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</si>
  <si>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</si>
  <si>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</si>
  <si>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</si>
  <si>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</si>
  <si>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</si>
  <si>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</si>
  <si>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</si>
  <si>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</si>
  <si>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</si>
  <si>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</si>
  <si>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</si>
  <si>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</si>
  <si>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</si>
  <si>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</si>
  <si>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</si>
  <si>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</si>
  <si>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</si>
  <si>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</si>
  <si>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</si>
  <si>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</si>
  <si>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</si>
  <si>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</si>
  <si>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</si>
  <si>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</si>
  <si>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</si>
  <si>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</si>
  <si>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</si>
  <si>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</si>
  <si>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</si>
  <si>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</si>
  <si>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</si>
  <si>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</si>
  <si>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</si>
  <si>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</si>
  <si>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</si>
  <si>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</si>
  <si>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</si>
  <si>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</si>
  <si>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</si>
  <si>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</si>
  <si>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</si>
  <si>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</si>
  <si>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</si>
  <si>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</si>
  <si>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</si>
  <si>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</si>
  <si>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</si>
  <si>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</si>
  <si>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</si>
  <si>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</si>
  <si>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</si>
  <si>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</si>
  <si>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</si>
  <si>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</si>
  <si>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</si>
  <si>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</si>
  <si>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</si>
  <si>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</si>
  <si>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</si>
  <si>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</si>
  <si>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</si>
  <si>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</si>
  <si>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</si>
  <si>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</si>
  <si>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</si>
  <si>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</si>
  <si>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</si>
  <si>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</si>
  <si>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</si>
  <si>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</si>
  <si>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</si>
  <si>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</si>
  <si>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</si>
  <si>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</si>
  <si>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</si>
  <si>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</si>
  <si>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</si>
  <si>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</si>
  <si>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</si>
  <si>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</si>
  <si>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</si>
  <si>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</si>
  <si>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</si>
  <si>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</si>
  <si>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</si>
  <si>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</si>
  <si>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</si>
  <si>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</si>
  <si>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</si>
  <si>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</si>
  <si>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</si>
  <si>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</si>
  <si>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</si>
  <si>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</si>
  <si>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</si>
  <si>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</si>
  <si>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</si>
  <si>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</si>
  <si>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</si>
  <si>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</si>
  <si>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</si>
  <si>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</si>
  <si>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</si>
  <si>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</si>
  <si>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</si>
  <si>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</si>
  <si>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</si>
  <si>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</si>
  <si>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</si>
  <si>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</si>
  <si>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</si>
  <si>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</si>
  <si>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</si>
  <si>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</si>
  <si>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</si>
  <si>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</si>
  <si>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</si>
  <si>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</si>
  <si>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</si>
  <si>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</si>
  <si>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</si>
  <si>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</si>
  <si>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</si>
  <si>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</si>
  <si>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</si>
  <si>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</si>
  <si>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</si>
  <si>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</si>
  <si>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</si>
  <si>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</si>
  <si>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</si>
  <si>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</si>
  <si>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</si>
  <si>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</si>
  <si>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</si>
  <si>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</si>
  <si>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</si>
  <si>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</si>
  <si>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</si>
  <si>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</si>
  <si>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</si>
  <si>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</si>
  <si>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</si>
  <si>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</si>
  <si>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</si>
  <si>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</si>
  <si>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</si>
  <si>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</si>
  <si>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</si>
  <si>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</si>
  <si>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</si>
  <si>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</si>
  <si>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</si>
  <si>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</si>
  <si>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</si>
  <si>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</si>
  <si>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</si>
  <si>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</si>
  <si>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</si>
  <si>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</si>
  <si>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</si>
  <si>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</si>
  <si>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</si>
  <si>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</si>
  <si>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</si>
  <si>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</si>
  <si>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</si>
  <si>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</si>
  <si>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</si>
  <si>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</si>
  <si>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</si>
  <si>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</si>
  <si>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</si>
  <si>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</si>
  <si>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</si>
  <si>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</si>
  <si>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</si>
  <si>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</si>
  <si>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</si>
  <si>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</si>
  <si>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</si>
  <si>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</si>
  <si>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</si>
  <si>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</si>
  <si>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</si>
  <si>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</si>
  <si>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</si>
  <si>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</si>
  <si>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</si>
  <si>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</si>
  <si>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</si>
  <si>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</si>
  <si>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</si>
  <si>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</si>
  <si>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</si>
  <si>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</si>
  <si>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</si>
  <si>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</si>
  <si>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</si>
  <si>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</si>
  <si>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</si>
  <si>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</si>
  <si>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</si>
  <si>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</si>
  <si>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</si>
  <si>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</si>
  <si>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</si>
  <si>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</si>
  <si>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</si>
  <si>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</si>
  <si>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</si>
  <si>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</si>
  <si>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</si>
  <si>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</si>
  <si>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</si>
  <si>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</si>
  <si>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</si>
  <si>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</si>
  <si>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</si>
  <si>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</si>
  <si>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</si>
  <si>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</si>
  <si>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</si>
  <si>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</si>
  <si>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</si>
  <si>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</si>
  <si>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</si>
  <si>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</si>
  <si>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</si>
  <si>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</si>
  <si>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</si>
  <si>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</si>
  <si>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</si>
  <si>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</si>
  <si>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</si>
  <si>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</si>
  <si>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</si>
  <si>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</si>
  <si>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</si>
  <si>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</si>
  <si>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</si>
  <si>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</si>
  <si>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</si>
  <si>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</si>
  <si>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</si>
  <si>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</si>
  <si>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</si>
  <si>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</si>
  <si>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</si>
  <si>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</si>
  <si>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</si>
  <si>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</si>
  <si>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</si>
  <si>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</si>
  <si>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</si>
  <si>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</si>
  <si>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</si>
  <si>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</si>
  <si>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</si>
  <si>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</si>
  <si>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</si>
  <si>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</si>
  <si>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</si>
  <si>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</si>
  <si>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</si>
  <si>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</si>
  <si>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</si>
  <si>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</si>
  <si>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</si>
  <si>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</si>
  <si>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</si>
  <si>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</si>
  <si>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</si>
  <si>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</si>
  <si>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</si>
  <si>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</si>
  <si>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</si>
  <si>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</si>
  <si>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</si>
  <si>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</si>
  <si>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</si>
  <si>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</si>
  <si>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</si>
  <si>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</si>
  <si>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</si>
  <si>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</si>
  <si>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</si>
  <si>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</si>
  <si>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</si>
  <si>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</si>
  <si>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</si>
  <si>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</si>
  <si>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</si>
  <si>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</si>
  <si>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</si>
  <si>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</si>
  <si>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</si>
  <si>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</si>
  <si>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</si>
  <si>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</si>
  <si>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</si>
  <si>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</si>
  <si>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</si>
  <si>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</si>
  <si>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</si>
  <si>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</si>
  <si>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</si>
  <si>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</si>
  <si>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</si>
  <si>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</si>
  <si>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</si>
  <si>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</si>
  <si>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</si>
  <si>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</si>
  <si>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</si>
  <si>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</si>
  <si>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</si>
  <si>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</si>
  <si>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</si>
  <si>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</si>
  <si>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</si>
  <si>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</si>
  <si>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</si>
  <si>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</si>
  <si>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</si>
  <si>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</si>
  <si>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</si>
  <si>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</si>
  <si>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</si>
  <si>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</si>
  <si>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</si>
  <si>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</si>
  <si>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</si>
  <si>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</si>
  <si>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</si>
  <si>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</si>
  <si>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</si>
  <si>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</si>
  <si>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</si>
  <si>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</si>
  <si>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</si>
  <si>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</si>
  <si>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</si>
  <si>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</si>
  <si>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</si>
  <si>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</si>
  <si>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</si>
  <si>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</si>
  <si>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</si>
  <si>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</si>
  <si>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</si>
  <si>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</si>
  <si>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</si>
  <si>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</si>
  <si>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</si>
  <si>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</si>
  <si>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</si>
  <si>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</si>
  <si>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</si>
  <si>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</si>
  <si>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</si>
  <si>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</si>
  <si>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</si>
  <si>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</si>
  <si>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</si>
  <si>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</si>
  <si>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</si>
  <si>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</si>
  <si>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</si>
  <si>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</si>
  <si>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</si>
  <si>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</si>
  <si>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</si>
  <si>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</si>
  <si>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</si>
  <si>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</si>
  <si>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</si>
  <si>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</si>
  <si>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</si>
  <si>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</si>
  <si>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</si>
  <si>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</si>
  <si>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</si>
  <si>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</si>
  <si>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</si>
  <si>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</si>
  <si>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</si>
  <si>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</si>
  <si>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</si>
  <si>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</si>
  <si>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</si>
  <si>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</si>
  <si>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</si>
  <si>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</si>
  <si>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</si>
  <si>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</si>
  <si>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</si>
  <si>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</si>
  <si>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</si>
  <si>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</si>
  <si>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</si>
  <si>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</si>
  <si>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</si>
  <si>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</si>
  <si>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</si>
  <si>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</si>
  <si>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</si>
  <si>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</si>
  <si>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</si>
  <si>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</si>
  <si>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</si>
  <si>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</si>
  <si>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</si>
  <si>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</si>
  <si>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</si>
  <si>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</si>
  <si>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</si>
  <si>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</si>
  <si>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</si>
  <si>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</si>
  <si>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</si>
  <si>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</si>
  <si>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</si>
  <si>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</si>
  <si>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</si>
  <si>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</si>
  <si>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</si>
  <si>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</si>
  <si>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</si>
  <si>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</si>
  <si>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</si>
  <si>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</si>
  <si>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</si>
  <si>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</si>
  <si>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</si>
  <si>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</si>
  <si>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</si>
  <si>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</si>
  <si>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</si>
  <si>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</si>
  <si>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</si>
  <si>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</si>
  <si>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</si>
  <si>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</si>
  <si>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</si>
  <si>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</si>
  <si>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</si>
  <si>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</si>
  <si>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</si>
  <si>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</si>
  <si>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</si>
  <si>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</si>
  <si>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</si>
  <si>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</si>
  <si>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</si>
  <si>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</si>
  <si>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</si>
  <si>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</si>
  <si>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</si>
  <si>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</si>
  <si>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</si>
  <si>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</si>
  <si>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</si>
  <si>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</si>
  <si>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</si>
  <si>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</si>
  <si>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</si>
  <si>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</si>
  <si>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</si>
  <si>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</si>
  <si>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</si>
  <si>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</si>
  <si>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</si>
  <si>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</si>
  <si>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</si>
  <si>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</si>
  <si>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</si>
  <si>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</si>
  <si>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</si>
  <si>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</si>
  <si>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</si>
  <si>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</si>
  <si>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</si>
  <si>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</si>
  <si>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</si>
  <si>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</si>
  <si>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</si>
  <si>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</si>
  <si>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</si>
  <si>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</si>
  <si>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</si>
  <si>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</si>
  <si>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</si>
  <si>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</si>
  <si>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</si>
  <si>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</si>
  <si>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</si>
  <si>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</si>
  <si>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</si>
  <si>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</si>
  <si>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</si>
  <si>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</si>
  <si>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</si>
  <si>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</si>
  <si>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</si>
  <si>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</si>
  <si>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</si>
  <si>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</si>
  <si>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</si>
  <si>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</si>
  <si>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</si>
  <si>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</si>
  <si>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</si>
  <si>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</si>
  <si>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</si>
  <si>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</si>
  <si>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</si>
  <si>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</si>
  <si>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</si>
  <si>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</si>
  <si>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</si>
  <si>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</si>
  <si>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</si>
  <si>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</si>
  <si>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</si>
  <si>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</si>
  <si>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</si>
  <si>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</si>
  <si>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</si>
  <si>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</si>
  <si>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</si>
  <si>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</si>
  <si>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</si>
  <si>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</si>
  <si>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</si>
  <si>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</si>
  <si>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</si>
  <si>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</si>
  <si>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</si>
  <si>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</si>
  <si>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</si>
  <si>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</si>
  <si>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</si>
  <si>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</si>
  <si>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</si>
  <si>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</si>
  <si>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</si>
  <si>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</si>
  <si>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</si>
  <si>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</si>
  <si>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</si>
  <si>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</si>
  <si>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</si>
  <si>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</si>
  <si>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</si>
  <si>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</si>
  <si>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</si>
  <si>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</si>
  <si>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</si>
  <si>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</si>
  <si>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</si>
  <si>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</si>
  <si>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</si>
  <si>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</si>
  <si>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</si>
  <si>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</si>
  <si>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</si>
  <si>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</si>
  <si>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</si>
  <si>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</si>
  <si>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</si>
  <si>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</si>
  <si>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</si>
  <si>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</si>
  <si>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</si>
  <si>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</si>
  <si>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</si>
  <si>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</si>
  <si>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</si>
  <si>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</si>
  <si>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</si>
  <si>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</si>
  <si>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</si>
  <si>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</si>
  <si>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</si>
  <si>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</si>
  <si>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</si>
  <si>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</si>
  <si>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</si>
  <si>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</si>
  <si>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</si>
  <si>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</si>
  <si>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</si>
  <si>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</si>
  <si>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</si>
  <si>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</si>
  <si>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</si>
  <si>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</si>
  <si>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</si>
  <si>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</si>
  <si>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</si>
  <si>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</si>
  <si>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</si>
  <si>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</si>
  <si>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</si>
  <si>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</si>
  <si>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</si>
  <si>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</si>
  <si>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</si>
  <si>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</si>
  <si>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</si>
  <si>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</si>
  <si>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</si>
  <si>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</si>
  <si>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</si>
  <si>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</si>
  <si>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</si>
  <si>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</si>
  <si>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</si>
  <si>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</si>
  <si>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</si>
  <si>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</si>
  <si>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</si>
  <si>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</si>
  <si>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</si>
  <si>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</si>
  <si>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</si>
  <si>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</si>
  <si>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</si>
  <si>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</si>
  <si>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</si>
  <si>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</si>
  <si>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</si>
  <si>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</si>
  <si>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</si>
  <si>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</si>
  <si>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</si>
  <si>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</si>
  <si>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</si>
  <si>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</si>
  <si>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</si>
  <si>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</si>
  <si>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</si>
  <si>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</si>
  <si>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</si>
  <si>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</si>
  <si>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</si>
  <si>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</si>
  <si>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</si>
  <si>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</si>
  <si>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</si>
  <si>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</si>
  <si>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</si>
  <si>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</si>
  <si>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</si>
  <si>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</si>
  <si>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</si>
  <si>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</si>
  <si>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</si>
  <si>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</si>
  <si>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</si>
  <si>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</si>
  <si>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</si>
  <si>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</si>
  <si>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</si>
  <si>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</si>
  <si>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</si>
  <si>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</si>
  <si>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</si>
  <si>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</si>
  <si>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</si>
  <si>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</si>
  <si>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</si>
  <si>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</si>
  <si>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</si>
  <si>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</si>
  <si>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</si>
  <si>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</si>
  <si>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</si>
  <si>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</si>
  <si>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</si>
  <si>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</si>
  <si>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</si>
  <si>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</si>
  <si>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</si>
  <si>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</si>
  <si>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</si>
  <si>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</si>
  <si>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</si>
  <si>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</si>
  <si>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</si>
  <si>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</si>
  <si>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</si>
  <si>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</si>
  <si>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</si>
  <si>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</si>
  <si>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</si>
  <si>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</si>
  <si>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</si>
  <si>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</si>
  <si>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</si>
  <si>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</si>
  <si>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</si>
  <si>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</si>
  <si>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</si>
  <si>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</si>
  <si>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</si>
  <si>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</si>
  <si>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</si>
  <si>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</si>
  <si>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</si>
  <si>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</si>
  <si>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</si>
  <si>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</si>
  <si>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</si>
  <si>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</si>
  <si>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</si>
  <si>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</si>
  <si>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</si>
  <si>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</si>
  <si>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</si>
  <si>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</si>
  <si>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</si>
  <si>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</si>
  <si>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</si>
  <si>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</si>
  <si>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</si>
  <si>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</si>
  <si>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</si>
  <si>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</si>
  <si>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</si>
  <si>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</si>
  <si>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</si>
  <si>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</si>
  <si>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</si>
  <si>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</si>
  <si>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</si>
  <si>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</si>
  <si>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</si>
  <si>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</si>
  <si>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</si>
  <si>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</si>
  <si>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</si>
  <si>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</si>
  <si>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</si>
  <si>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</si>
  <si>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</si>
  <si>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</si>
  <si>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</si>
  <si>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</si>
  <si>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</si>
  <si>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</si>
  <si>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</si>
  <si>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</si>
  <si>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</si>
  <si>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</si>
  <si>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</si>
  <si>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</si>
  <si>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</si>
  <si>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</si>
  <si>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</si>
  <si>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</si>
  <si>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</si>
  <si>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</si>
  <si>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</si>
  <si>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</si>
  <si>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</si>
  <si>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</si>
  <si>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</si>
  <si>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</si>
  <si>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</si>
  <si>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</si>
  <si>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</si>
  <si>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</si>
  <si>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</si>
  <si>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</si>
  <si>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</si>
  <si>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</si>
  <si>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</si>
  <si>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</si>
  <si>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</si>
  <si>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</si>
  <si>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</si>
  <si>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</si>
  <si>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</si>
  <si>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</si>
  <si>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</si>
  <si>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</si>
  <si>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</si>
  <si>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</si>
  <si>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</si>
  <si>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</si>
  <si>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</si>
  <si>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</si>
  <si>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</si>
  <si>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</si>
  <si>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</si>
  <si>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</si>
  <si>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</si>
  <si>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</si>
  <si>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</si>
  <si>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</si>
  <si>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</si>
  <si>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</si>
  <si>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</si>
  <si>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</si>
  <si>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</si>
  <si>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</si>
  <si>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</si>
  <si>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</si>
  <si>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</si>
  <si>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</si>
  <si>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</si>
  <si>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</si>
  <si>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</si>
  <si>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</si>
  <si>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</si>
  <si>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</si>
  <si>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</si>
  <si>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</si>
  <si>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</si>
  <si>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</si>
  <si>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</si>
  <si>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</si>
  <si>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</si>
  <si>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</si>
  <si>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</si>
  <si>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</si>
  <si>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</si>
  <si>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</si>
  <si>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</si>
  <si>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</si>
  <si>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</si>
  <si>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</si>
  <si>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</si>
  <si>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</si>
  <si>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</si>
  <si>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</si>
  <si>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</si>
  <si>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</si>
  <si>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</si>
  <si>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</si>
  <si>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</si>
  <si>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</si>
  <si>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</si>
  <si>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</si>
  <si>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</si>
  <si>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</si>
  <si>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</si>
  <si>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</si>
  <si>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</si>
  <si>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</si>
  <si>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</si>
  <si>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</si>
  <si>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</si>
  <si>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</si>
  <si>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</si>
  <si>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</si>
  <si>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</si>
  <si>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</si>
  <si>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</si>
  <si>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</si>
  <si>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</si>
  <si>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</si>
  <si>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</si>
  <si>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</si>
  <si>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</si>
  <si>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</si>
  <si>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</si>
  <si>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</si>
  <si>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</si>
  <si>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</si>
  <si>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</si>
  <si>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</si>
  <si>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</si>
  <si>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</si>
  <si>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</si>
  <si>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</si>
  <si>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</si>
  <si>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</si>
  <si>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</si>
  <si>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</si>
  <si>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</si>
  <si>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</si>
  <si>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</si>
  <si>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</si>
  <si>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</si>
  <si>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</si>
  <si>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</si>
  <si>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</si>
  <si>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</si>
  <si>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</si>
  <si>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</si>
  <si>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</si>
  <si>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</si>
  <si>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</si>
  <si>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</si>
  <si>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</si>
  <si>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</si>
  <si>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</si>
  <si>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</si>
  <si>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</si>
  <si>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</si>
  <si>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</si>
  <si>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</si>
  <si>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</si>
  <si>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</si>
  <si>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</si>
  <si>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</si>
  <si>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</si>
  <si>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</si>
  <si>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</si>
  <si>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</si>
  <si>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</si>
  <si>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</si>
  <si>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</si>
  <si>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</si>
  <si>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</si>
  <si>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</si>
  <si>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</si>
  <si>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</si>
  <si>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</si>
  <si>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</si>
  <si>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</si>
  <si>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</si>
  <si>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</si>
  <si>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</si>
  <si>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</si>
  <si>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</si>
  <si>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</si>
  <si>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</si>
  <si>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</si>
  <si>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</si>
  <si>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</si>
  <si>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</si>
  <si>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</si>
  <si>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</si>
  <si>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</si>
  <si>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</si>
  <si>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</si>
  <si>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</si>
  <si>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</si>
  <si>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</si>
  <si>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</si>
  <si>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</si>
  <si>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</si>
  <si>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</si>
  <si>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</si>
  <si>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</si>
  <si>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</si>
  <si>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</si>
  <si>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</si>
  <si>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</si>
  <si>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</si>
  <si>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</si>
  <si>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</si>
  <si>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</si>
  <si>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</si>
  <si>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</si>
  <si>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</si>
  <si>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</si>
  <si>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</si>
  <si>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</si>
  <si>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</si>
  <si>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</si>
  <si>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</si>
  <si>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</si>
  <si>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</si>
  <si>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</si>
  <si>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</si>
  <si>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</si>
  <si>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</si>
  <si>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</si>
  <si>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</si>
  <si>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</si>
  <si>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</si>
  <si>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</si>
  <si>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</si>
  <si>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</si>
  <si>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</si>
  <si>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</si>
  <si>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</si>
  <si>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</si>
  <si>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</si>
  <si>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</si>
  <si>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</si>
  <si>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</si>
  <si>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</si>
  <si>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</si>
  <si>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</si>
  <si>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</si>
  <si>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</si>
  <si>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</si>
  <si>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</si>
  <si>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</si>
  <si>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</si>
  <si>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</si>
  <si>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</si>
  <si>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</si>
  <si>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</si>
  <si>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</si>
  <si>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</si>
  <si>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</si>
  <si>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</si>
  <si>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</si>
  <si>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</si>
  <si>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</si>
  <si>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</si>
  <si>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</si>
  <si>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</si>
  <si>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</si>
  <si>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</si>
  <si>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</si>
  <si>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</si>
  <si>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</si>
  <si>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</si>
  <si>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</si>
  <si>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</si>
  <si>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</si>
  <si>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</si>
  <si>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</si>
  <si>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</si>
  <si>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</si>
  <si>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</si>
  <si>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</si>
  <si>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</si>
  <si>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</si>
  <si>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</si>
  <si>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</si>
  <si>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</si>
  <si>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</si>
  <si>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</si>
  <si>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</si>
  <si>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</si>
  <si>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</si>
  <si>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</si>
  <si>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</si>
  <si>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</si>
  <si>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</si>
  <si>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</si>
  <si>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</si>
  <si>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</si>
  <si>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</si>
  <si>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</si>
  <si>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</si>
  <si>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</si>
  <si>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</si>
  <si>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</si>
  <si>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</si>
  <si>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</si>
  <si>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</si>
  <si>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</si>
  <si>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</si>
  <si>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</si>
  <si>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</si>
  <si>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</si>
  <si>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</si>
  <si>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</si>
  <si>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</si>
  <si>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</si>
  <si>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</si>
  <si>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</si>
  <si>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</si>
  <si>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</si>
  <si>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</si>
  <si>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</si>
  <si>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</si>
  <si>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</si>
  <si>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</si>
  <si>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</si>
  <si>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</si>
  <si>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</si>
  <si>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</si>
  <si>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</si>
  <si>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</si>
  <si>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</si>
  <si>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</si>
  <si>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</si>
  <si>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</si>
  <si>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</si>
  <si>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</si>
  <si>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</si>
  <si>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</si>
  <si>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</si>
  <si>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</si>
  <si>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</si>
  <si>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</si>
  <si>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</si>
  <si>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</si>
  <si>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</si>
  <si>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</si>
  <si>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</si>
  <si>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</si>
  <si>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</si>
  <si>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</si>
  <si>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</si>
  <si>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</si>
  <si>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</si>
  <si>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</si>
  <si>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</si>
  <si>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</si>
  <si>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</si>
  <si>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</si>
  <si>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</si>
  <si>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</si>
  <si>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</si>
  <si>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</si>
  <si>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</si>
  <si>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</si>
  <si>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</si>
  <si>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</si>
  <si>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</si>
  <si>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</si>
  <si>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</si>
  <si>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</si>
  <si>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</si>
  <si>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</si>
  <si>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</si>
  <si>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</si>
  <si>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</si>
  <si>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</si>
  <si>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</si>
  <si>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</si>
  <si>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</si>
  <si>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</si>
  <si>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</si>
  <si>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</si>
  <si>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</si>
  <si>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</si>
  <si>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</si>
  <si>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</si>
  <si>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</si>
  <si>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</si>
  <si>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</si>
  <si>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</si>
  <si>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</si>
  <si>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</si>
  <si>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</si>
  <si>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</si>
  <si>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</si>
  <si>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</si>
  <si>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</si>
  <si>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</si>
  <si>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</si>
  <si>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</si>
  <si>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</si>
  <si>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</si>
  <si>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</si>
  <si>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</si>
  <si>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</si>
  <si>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</si>
  <si>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</si>
  <si>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</si>
  <si>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</si>
  <si>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</si>
  <si>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</si>
  <si>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</si>
  <si>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</si>
  <si>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</si>
  <si>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</si>
  <si>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</si>
  <si>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</si>
  <si>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</si>
  <si>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</si>
  <si>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</si>
  <si>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</si>
  <si>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</si>
  <si>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</si>
  <si>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</si>
  <si>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</si>
  <si>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</si>
  <si>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</si>
  <si>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</si>
  <si>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</si>
  <si>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</si>
  <si>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</si>
  <si>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</si>
  <si>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</si>
  <si>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</si>
  <si>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</si>
  <si>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</si>
  <si>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</si>
  <si>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</si>
  <si>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</si>
  <si>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</si>
  <si>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</si>
  <si>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</si>
  <si>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</si>
  <si>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</si>
  <si>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</si>
  <si>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</si>
  <si>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</si>
  <si>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</si>
  <si>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</si>
  <si>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</si>
  <si>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</si>
  <si>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</si>
  <si>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</si>
  <si>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</si>
  <si>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</si>
  <si>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</si>
  <si>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</si>
  <si>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</si>
  <si>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</si>
  <si>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</si>
  <si>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</si>
  <si>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</si>
  <si>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</si>
  <si>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</si>
  <si>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</si>
  <si>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</si>
  <si>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</si>
  <si>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</si>
  <si>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</si>
  <si>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</si>
  <si>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</si>
  <si>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</si>
  <si>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</si>
  <si>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</si>
  <si>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</si>
  <si>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</si>
  <si>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</si>
  <si>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</si>
  <si>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</si>
  <si>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</si>
  <si>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</si>
  <si>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</si>
  <si>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</si>
  <si>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</si>
  <si>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</si>
  <si>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</si>
  <si>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</si>
  <si>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</si>
  <si>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</si>
  <si>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</si>
  <si>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</si>
  <si>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</si>
  <si>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</si>
  <si>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</si>
  <si>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</si>
  <si>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</si>
  <si>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</si>
  <si>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</si>
  <si>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</si>
  <si>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</si>
  <si>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</si>
  <si>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</si>
  <si>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</si>
  <si>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</si>
  <si>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</si>
  <si>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</si>
  <si>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</si>
  <si>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</si>
  <si>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</si>
  <si>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</si>
  <si>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</si>
  <si>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</si>
  <si>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</si>
  <si>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</si>
  <si>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</si>
  <si>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</si>
  <si>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</si>
  <si>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</si>
  <si>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</si>
  <si>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</si>
  <si>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</si>
  <si>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</si>
  <si>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</si>
  <si>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</si>
  <si>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</si>
  <si>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</si>
  <si>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</si>
  <si>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</si>
  <si>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</si>
  <si>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</si>
  <si>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</si>
  <si>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</si>
  <si>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</si>
  <si>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</si>
  <si>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</si>
  <si>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</si>
  <si>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</si>
  <si>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</si>
  <si>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</si>
  <si>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</si>
  <si>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</si>
  <si>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</si>
  <si>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</si>
  <si>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</si>
  <si>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</si>
  <si>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</si>
  <si>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</si>
  <si>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</si>
  <si>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</si>
  <si>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</si>
  <si>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</si>
  <si>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</si>
  <si>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</si>
  <si>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</si>
  <si>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</si>
  <si>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</si>
  <si>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</si>
  <si>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</si>
  <si>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</si>
  <si>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</si>
  <si>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</si>
  <si>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</si>
  <si>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</si>
  <si>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</si>
  <si>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</si>
  <si>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</si>
  <si>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</si>
  <si>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</si>
  <si>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</si>
  <si>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</si>
  <si>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</si>
  <si>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</si>
  <si>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</si>
  <si>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</si>
  <si>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</si>
  <si>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</si>
  <si>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</si>
  <si>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</si>
  <si>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</si>
  <si>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</si>
  <si>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</si>
  <si>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</si>
  <si>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</si>
  <si>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</si>
  <si>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</si>
  <si>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</si>
  <si>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</si>
  <si>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</si>
  <si>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</si>
  <si>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</si>
  <si>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</si>
  <si>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</si>
  <si>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</si>
  <si>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</si>
  <si>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</si>
  <si>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</si>
  <si>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</si>
  <si>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</si>
  <si>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</si>
  <si>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</si>
  <si>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</si>
  <si>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</si>
  <si>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</si>
  <si>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</si>
  <si>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</si>
  <si>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</si>
  <si>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</si>
  <si>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</si>
  <si>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</si>
  <si>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</si>
  <si>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</si>
  <si>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</si>
  <si>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</si>
  <si>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</si>
  <si>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</si>
  <si>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</si>
  <si>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</si>
  <si>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</si>
  <si>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</si>
  <si>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</si>
  <si>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</si>
  <si>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</si>
  <si>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</si>
  <si>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</si>
  <si>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</si>
  <si>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</si>
  <si>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</si>
  <si>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</si>
  <si>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</si>
  <si>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</si>
  <si>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</si>
  <si>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</si>
  <si>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</si>
  <si>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</si>
  <si>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</si>
  <si>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</si>
  <si>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</si>
  <si>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</si>
  <si>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</si>
  <si>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</si>
  <si>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</si>
  <si>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</si>
  <si>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</si>
  <si>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</si>
  <si>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</si>
  <si>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</si>
  <si>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</si>
  <si>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</si>
  <si>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</si>
  <si>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</si>
  <si>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</si>
  <si>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</si>
  <si>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</si>
  <si>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</si>
  <si>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</si>
  <si>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</si>
  <si>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</si>
  <si>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</si>
  <si>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</si>
  <si>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</si>
  <si>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</si>
  <si>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</si>
  <si>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</si>
  <si>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</si>
  <si>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</si>
  <si>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</si>
  <si>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</si>
  <si>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</si>
  <si>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</si>
  <si>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</si>
  <si>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</si>
  <si>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</si>
  <si>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</si>
  <si>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</si>
  <si>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</si>
  <si>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</si>
  <si>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</si>
  <si>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</si>
  <si>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</si>
  <si>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</si>
  <si>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</si>
  <si>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</si>
  <si>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</si>
  <si>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</si>
  <si>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</si>
  <si>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</si>
  <si>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</si>
  <si>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</si>
  <si>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</si>
  <si>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</si>
  <si>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</si>
  <si>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</si>
  <si>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</si>
  <si>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</si>
  <si>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</si>
  <si>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</si>
  <si>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</si>
  <si>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</si>
  <si>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</si>
  <si>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</si>
  <si>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</si>
  <si>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</si>
  <si>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</si>
  <si>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</si>
  <si>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</si>
  <si>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</si>
  <si>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</si>
  <si>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</si>
  <si>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</si>
  <si>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</si>
  <si>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</si>
  <si>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</si>
  <si>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</si>
  <si>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</si>
  <si>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</si>
  <si>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</si>
  <si>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</si>
  <si>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</si>
  <si>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</si>
  <si>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</si>
  <si>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</si>
  <si>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</si>
  <si>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</si>
  <si>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</si>
  <si>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</si>
  <si>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</si>
  <si>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</si>
  <si>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</si>
  <si>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</si>
  <si>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</si>
  <si>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</si>
  <si>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</si>
  <si>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</si>
  <si>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</si>
  <si>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</si>
  <si>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</si>
  <si>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</si>
  <si>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</si>
  <si>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</si>
  <si>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</si>
  <si>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</si>
  <si>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</si>
  <si>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</si>
  <si>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</si>
  <si>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</si>
  <si>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</si>
  <si>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</si>
  <si>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</si>
  <si>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</si>
  <si>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</si>
  <si>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</si>
  <si>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</si>
  <si>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</si>
  <si>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</si>
  <si>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</si>
  <si>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</si>
  <si>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</si>
  <si>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</si>
  <si>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</si>
  <si>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</si>
  <si>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</si>
  <si>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</si>
  <si>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</si>
  <si>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</si>
  <si>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</si>
  <si>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</si>
  <si>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</si>
  <si>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</si>
  <si>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</si>
  <si>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</si>
  <si>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</si>
  <si>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</si>
  <si>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</si>
  <si>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</si>
  <si>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</si>
  <si>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</si>
  <si>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</si>
  <si>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</si>
  <si>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</si>
  <si>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</si>
  <si>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</si>
  <si>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</si>
  <si>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</si>
  <si>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</si>
  <si>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</si>
  <si>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</si>
  <si>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</si>
  <si>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</si>
  <si>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</si>
  <si>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</si>
  <si>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</si>
  <si>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</si>
  <si>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</si>
  <si>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</si>
  <si>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</si>
  <si>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</si>
  <si>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</si>
  <si>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</si>
  <si>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</si>
  <si>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</si>
  <si>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</si>
  <si>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</si>
  <si>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</si>
  <si>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</si>
  <si>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</si>
  <si>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</si>
  <si>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</si>
  <si>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</si>
  <si>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</si>
  <si>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</si>
  <si>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</si>
  <si>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</si>
  <si>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</si>
  <si>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</si>
  <si>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</si>
  <si>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</si>
  <si>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</si>
  <si>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</si>
  <si>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</si>
  <si>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</si>
  <si>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</si>
  <si>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</si>
  <si>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</si>
  <si>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</si>
  <si>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</si>
  <si>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</si>
  <si>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</si>
  <si>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</si>
  <si>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</si>
  <si>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</si>
  <si>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</si>
  <si>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</si>
  <si>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</si>
  <si>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</si>
  <si>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</si>
  <si>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</si>
  <si>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</si>
  <si>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</si>
  <si>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</si>
  <si>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</si>
  <si>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</si>
  <si>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</si>
  <si>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</si>
  <si>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</si>
  <si>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</si>
  <si>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</si>
  <si>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</si>
  <si>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</si>
  <si>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</si>
  <si>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</si>
  <si>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</si>
  <si>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</si>
  <si>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</si>
  <si>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</si>
  <si>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</si>
  <si>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</si>
  <si>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</si>
  <si>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</si>
  <si>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</si>
  <si>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</si>
  <si>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</si>
  <si>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</si>
  <si>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</si>
  <si>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</si>
  <si>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</si>
  <si>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</si>
  <si>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</si>
  <si>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</si>
  <si>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</si>
  <si>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</si>
  <si>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</si>
  <si>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</si>
  <si>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</si>
  <si>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</si>
  <si>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</si>
  <si>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</si>
  <si>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</si>
  <si>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</si>
  <si>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</si>
  <si>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</si>
  <si>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</si>
  <si>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</si>
  <si>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</si>
  <si>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</si>
  <si>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</si>
  <si>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</si>
  <si>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</si>
  <si>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</si>
  <si>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</si>
  <si>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</si>
  <si>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</si>
  <si>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</si>
  <si>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</si>
  <si>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</si>
  <si>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</si>
  <si>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</si>
  <si>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</si>
  <si>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</si>
  <si>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</si>
  <si>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</si>
  <si>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</si>
  <si>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</si>
  <si>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</si>
  <si>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</si>
  <si>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</si>
  <si>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</si>
  <si>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</si>
  <si>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</si>
  <si>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</si>
  <si>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</si>
  <si>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</si>
  <si>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</si>
  <si>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</si>
  <si>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</si>
  <si>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</si>
  <si>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</si>
  <si>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</si>
  <si>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</si>
  <si>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</si>
  <si>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</si>
  <si>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</si>
  <si>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</si>
  <si>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</si>
  <si>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</si>
  <si>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</si>
  <si>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</si>
  <si>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</si>
  <si>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</si>
  <si>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</si>
  <si>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</si>
  <si>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</si>
  <si>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</si>
  <si>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</si>
  <si>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</si>
  <si>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</si>
  <si>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</si>
  <si>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</si>
  <si>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</si>
  <si>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</si>
  <si>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</si>
  <si>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</si>
  <si>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</si>
  <si>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</si>
  <si>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</si>
  <si>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</si>
  <si>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</si>
  <si>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</si>
  <si>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</si>
  <si>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</si>
  <si>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</si>
  <si>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</si>
  <si>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</si>
  <si>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</si>
  <si>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</si>
  <si>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</si>
  <si>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</si>
  <si>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</si>
  <si>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</si>
  <si>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</si>
  <si>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</si>
  <si>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</si>
  <si>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</si>
  <si>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</si>
  <si>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</si>
  <si>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</si>
  <si>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</si>
  <si>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</si>
  <si>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</si>
  <si>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</si>
  <si>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</si>
  <si>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</si>
  <si>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</si>
  <si>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</si>
  <si>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</si>
  <si>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</si>
  <si>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</si>
  <si>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</si>
  <si>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</si>
  <si>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</si>
  <si>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</si>
  <si>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</si>
  <si>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</si>
  <si>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</si>
  <si>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</si>
  <si>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</si>
  <si>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</si>
  <si>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</si>
  <si>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</si>
  <si>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</si>
  <si>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</si>
  <si>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</si>
  <si>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</si>
  <si>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</si>
  <si>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</si>
  <si>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</si>
  <si>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</si>
  <si>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</si>
  <si>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</si>
  <si>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</si>
  <si>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</si>
  <si>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</si>
  <si>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</si>
  <si>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</si>
  <si>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</si>
  <si>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</si>
  <si>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</si>
  <si>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</si>
  <si>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</si>
  <si>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</si>
  <si>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</si>
  <si>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</si>
  <si>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</si>
  <si>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</si>
  <si>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</si>
  <si>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</si>
  <si>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</si>
  <si>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</si>
  <si>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</si>
  <si>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</si>
  <si>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</si>
  <si>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</si>
  <si>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</si>
  <si>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</si>
  <si>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</si>
  <si>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</si>
  <si>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</si>
  <si>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</si>
  <si>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</si>
  <si>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</si>
  <si>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</si>
  <si>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</si>
  <si>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</si>
  <si>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</si>
  <si>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</si>
  <si>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</si>
  <si>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</si>
  <si>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</si>
  <si>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</si>
  <si>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</si>
  <si>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</si>
  <si>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</si>
  <si>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</si>
  <si>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</si>
  <si>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</si>
  <si>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</si>
  <si>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</si>
  <si>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</si>
  <si>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</si>
  <si>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</si>
  <si>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</si>
  <si>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</si>
  <si>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</si>
  <si>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</si>
  <si>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</si>
  <si>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</si>
  <si>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</si>
  <si>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</si>
  <si>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</si>
  <si>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</si>
  <si>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</si>
  <si>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</si>
  <si>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</si>
  <si>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</si>
  <si>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</si>
  <si>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</si>
  <si>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</si>
  <si>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</si>
  <si>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</si>
  <si>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</si>
  <si>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</si>
  <si>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</si>
  <si>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</si>
  <si>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</si>
  <si>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</si>
  <si>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</si>
  <si>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</si>
  <si>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</si>
  <si>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</si>
  <si>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</si>
  <si>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</si>
  <si>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</si>
  <si>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</si>
  <si>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</si>
  <si>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</si>
  <si>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</si>
  <si>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</si>
  <si>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</si>
  <si>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</si>
  <si>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</si>
  <si>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</si>
  <si>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</si>
  <si>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</si>
  <si>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</si>
  <si>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</si>
  <si>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</si>
  <si>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</si>
  <si>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</si>
  <si>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</si>
  <si>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</si>
  <si>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</si>
  <si>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</si>
  <si>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</si>
  <si>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</si>
  <si>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</si>
  <si>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</si>
  <si>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</si>
  <si>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</si>
  <si>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</si>
  <si>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</si>
  <si>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</si>
  <si>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</si>
  <si>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</si>
  <si>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</si>
  <si>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</si>
  <si>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</si>
  <si>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</si>
  <si>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</si>
  <si>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</si>
  <si>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</si>
  <si>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</si>
  <si>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</si>
  <si>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</si>
  <si>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</si>
  <si>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</si>
  <si>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</si>
  <si>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</si>
  <si>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</si>
  <si>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</si>
  <si>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</si>
  <si>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</si>
  <si>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</si>
  <si>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</si>
  <si>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</si>
  <si>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</si>
  <si>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</si>
  <si>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</si>
  <si>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</si>
  <si>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</si>
  <si>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</si>
  <si>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</si>
  <si>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</si>
  <si>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</si>
  <si>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</si>
  <si>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</si>
  <si>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</si>
  <si>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</si>
  <si>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</si>
  <si>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</si>
  <si>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</si>
  <si>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</si>
  <si>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</si>
  <si>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</si>
  <si>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</si>
  <si>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</si>
  <si>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</si>
  <si>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</si>
  <si>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</si>
  <si>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</si>
  <si>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</si>
  <si>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</si>
  <si>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</si>
  <si>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</si>
  <si>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</si>
  <si>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</si>
  <si>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</si>
  <si>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</si>
  <si>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</si>
  <si>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</si>
  <si>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</si>
  <si>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</si>
  <si>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</si>
  <si>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</si>
  <si>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</si>
  <si>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</si>
  <si>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</si>
  <si>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</si>
  <si>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</si>
  <si>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</si>
  <si>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</si>
  <si>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</si>
  <si>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</si>
  <si>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</si>
  <si>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</si>
  <si>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</si>
  <si>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</si>
  <si>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</si>
  <si>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</si>
  <si>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</si>
  <si>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</si>
  <si>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</si>
  <si>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</si>
  <si>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</si>
  <si>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</si>
  <si>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</si>
  <si>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</si>
  <si>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</si>
  <si>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</si>
  <si>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</si>
  <si>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</si>
  <si>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</si>
  <si>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</si>
  <si>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</si>
  <si>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</si>
  <si>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</si>
  <si>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</si>
  <si>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</si>
  <si>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</si>
  <si>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</si>
  <si>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</si>
  <si>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</si>
  <si>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</si>
  <si>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</si>
  <si>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</si>
  <si>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</si>
  <si>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</si>
  <si>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</si>
  <si>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</si>
  <si>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</si>
  <si>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</si>
  <si>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</si>
  <si>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</si>
  <si>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</si>
  <si>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</si>
  <si>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</si>
  <si>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</si>
  <si>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</si>
  <si>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</si>
  <si>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</si>
  <si>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</si>
  <si>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</si>
  <si>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</si>
  <si>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</si>
  <si>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</si>
  <si>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</si>
  <si>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</si>
  <si>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</si>
  <si>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</si>
  <si>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</si>
  <si>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</si>
  <si>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</si>
  <si>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</si>
  <si>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</si>
  <si>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</si>
  <si>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</si>
  <si>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</si>
  <si>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</si>
  <si>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</si>
  <si>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</si>
  <si>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</si>
  <si>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</si>
  <si>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</si>
  <si>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</si>
  <si>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</si>
  <si>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</si>
  <si>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</si>
  <si>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</si>
  <si>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</si>
  <si>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</si>
  <si>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</si>
  <si>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</si>
  <si>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</si>
  <si>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</si>
  <si>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</si>
  <si>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</si>
  <si>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</si>
  <si>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</si>
  <si>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</si>
  <si>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</si>
  <si>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</si>
  <si>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</si>
  <si>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</si>
  <si>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</si>
  <si>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</si>
  <si>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</si>
  <si>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</si>
  <si>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</si>
  <si>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</si>
  <si>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</si>
  <si>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</si>
  <si>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</si>
  <si>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</si>
  <si>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</si>
  <si>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</si>
  <si>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</si>
  <si>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</si>
  <si>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</si>
  <si>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</si>
  <si>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</si>
  <si>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</si>
  <si>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</si>
  <si>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</si>
  <si>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</si>
  <si>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</si>
  <si>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</si>
  <si>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</si>
  <si>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</si>
  <si>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</si>
  <si>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</si>
  <si>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</si>
  <si>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</si>
  <si>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</si>
  <si>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</si>
  <si>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</si>
  <si>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</si>
  <si>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</si>
  <si>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</si>
  <si>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</si>
  <si>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</si>
  <si>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</si>
  <si>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</si>
  <si>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</si>
  <si>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</si>
  <si>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</si>
  <si>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</si>
  <si>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</si>
  <si>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</si>
  <si>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</si>
  <si>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</si>
  <si>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</si>
  <si>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</si>
  <si>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</si>
  <si>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</si>
  <si>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</si>
  <si>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</si>
  <si>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</si>
  <si>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</si>
  <si>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</si>
  <si>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</si>
  <si>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</si>
  <si>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</si>
  <si>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</si>
  <si>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</si>
  <si>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</si>
  <si>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</si>
  <si>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</si>
  <si>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</si>
  <si>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</si>
  <si>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</si>
  <si>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</si>
  <si>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</si>
  <si>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</si>
  <si>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</si>
  <si>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</si>
  <si>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</si>
  <si>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</si>
  <si>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</si>
  <si>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</si>
  <si>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</si>
  <si>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</si>
  <si>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</si>
  <si>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</si>
  <si>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</si>
  <si>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</si>
  <si>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</si>
  <si>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</si>
  <si>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</si>
  <si>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</si>
  <si>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</si>
  <si>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</si>
  <si>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</si>
  <si>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</si>
  <si>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</si>
  <si>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</si>
  <si>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</si>
  <si>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</si>
  <si>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</si>
  <si>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</si>
  <si>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</si>
  <si>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</si>
  <si>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</si>
  <si>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</si>
  <si>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</si>
  <si>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</si>
  <si>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</si>
  <si>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</si>
  <si>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</si>
  <si>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</si>
  <si>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</si>
  <si>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</si>
  <si>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</si>
  <si>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</si>
  <si>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</si>
  <si>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</si>
  <si>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</si>
  <si>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</si>
  <si>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</si>
  <si>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</si>
  <si>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</si>
  <si>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</si>
  <si>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</si>
  <si>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</si>
  <si>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</si>
  <si>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</si>
  <si>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</si>
  <si>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</si>
  <si>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</si>
  <si>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</si>
  <si>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</si>
  <si>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</si>
  <si>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</si>
  <si>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</si>
  <si>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</si>
  <si>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</si>
  <si>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</si>
  <si>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</si>
  <si>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</si>
  <si>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</si>
  <si>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</si>
  <si>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</si>
  <si>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</si>
  <si>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</si>
  <si>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</si>
  <si>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</si>
  <si>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</si>
  <si>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</si>
  <si>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</si>
  <si>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</si>
  <si>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</si>
  <si>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</si>
  <si>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</si>
  <si>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</si>
  <si>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</si>
  <si>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</si>
  <si>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</si>
  <si>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</si>
  <si>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</si>
  <si>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</si>
  <si>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</si>
  <si>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</si>
  <si>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</si>
  <si>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</si>
  <si>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</si>
  <si>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</si>
  <si>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</si>
  <si>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</si>
  <si>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</si>
  <si>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</si>
  <si>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</si>
  <si>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</si>
  <si>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</si>
  <si>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</si>
  <si>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</si>
  <si>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</si>
  <si>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</si>
  <si>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</si>
  <si>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</si>
  <si>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</si>
  <si>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</si>
  <si>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</si>
  <si>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</si>
  <si>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</si>
  <si>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</si>
  <si>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</si>
  <si>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</si>
  <si>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</si>
  <si>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</si>
  <si>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</si>
  <si>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</si>
  <si>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</si>
  <si>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</si>
  <si>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</si>
  <si>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</si>
  <si>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</si>
  <si>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</si>
  <si>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</si>
  <si>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</si>
  <si>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</si>
  <si>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</si>
  <si>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</si>
  <si>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</si>
  <si>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</si>
  <si>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</si>
  <si>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</si>
  <si>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</si>
  <si>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</si>
  <si>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</si>
  <si>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</si>
  <si>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</si>
  <si>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</si>
  <si>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</si>
  <si>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</si>
  <si>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</si>
  <si>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</si>
  <si>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</si>
  <si>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</si>
  <si>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</si>
  <si>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</si>
  <si>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</si>
  <si>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</si>
  <si>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</si>
  <si>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</si>
  <si>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</si>
  <si>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</si>
  <si>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</si>
  <si>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</si>
  <si>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</si>
  <si>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</si>
  <si>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</si>
  <si>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</si>
  <si>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</si>
  <si>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</si>
  <si>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</si>
  <si>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</si>
  <si>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</si>
  <si>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</si>
  <si>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</si>
  <si>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</si>
  <si>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</si>
  <si>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</si>
  <si>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</si>
  <si>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</si>
  <si>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</si>
  <si>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</si>
  <si>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</si>
  <si>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</si>
  <si>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</si>
  <si>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</si>
  <si>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</si>
  <si>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</si>
  <si>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</si>
  <si>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</si>
  <si>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</si>
  <si>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</si>
  <si>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</si>
  <si>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</si>
  <si>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</si>
  <si>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</si>
  <si>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</si>
  <si>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</si>
  <si>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</si>
  <si>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</si>
  <si>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</si>
  <si>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</si>
  <si>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</si>
  <si>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</si>
  <si>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</si>
  <si>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</si>
  <si>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</si>
  <si>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</si>
  <si>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</si>
  <si>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</si>
  <si>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</si>
  <si>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</si>
  <si>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</si>
  <si>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</si>
  <si>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</si>
  <si>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</si>
  <si>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</si>
  <si>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</si>
  <si>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</si>
  <si>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</si>
  <si>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</si>
  <si>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</si>
  <si>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</si>
  <si>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</si>
  <si>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</si>
  <si>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</si>
  <si>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</si>
  <si>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</si>
  <si>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</si>
  <si>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</si>
  <si>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</si>
  <si>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</si>
  <si>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</si>
  <si>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</si>
  <si>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</si>
  <si>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</si>
  <si>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</si>
  <si>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</si>
  <si>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</si>
  <si>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</si>
  <si>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</si>
  <si>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</si>
  <si>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</si>
  <si>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</si>
  <si>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</si>
  <si>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</si>
  <si>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</si>
  <si>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</si>
  <si>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</si>
  <si>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</si>
  <si>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</si>
  <si>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</si>
  <si>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</si>
  <si>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</si>
  <si>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</si>
  <si>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</si>
  <si>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</si>
  <si>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</si>
  <si>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</si>
  <si>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</si>
  <si>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</si>
  <si>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</si>
  <si>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</si>
  <si>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</si>
  <si>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</si>
  <si>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</si>
  <si>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</si>
  <si>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</si>
  <si>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</si>
  <si>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</si>
  <si>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</si>
  <si>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</si>
  <si>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</si>
  <si>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</si>
  <si>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</si>
  <si>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</si>
  <si>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</si>
  <si>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</si>
  <si>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</si>
  <si>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</si>
  <si>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</si>
  <si>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</si>
  <si>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</si>
  <si>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</si>
  <si>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</si>
  <si>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</si>
  <si>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</si>
  <si>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</si>
  <si>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</si>
  <si>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</si>
  <si>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</si>
  <si>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</si>
  <si>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</si>
  <si>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</si>
  <si>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</si>
  <si>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</si>
  <si>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</si>
  <si>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</si>
  <si>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</si>
  <si>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</si>
  <si>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</si>
  <si>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</si>
  <si>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</si>
  <si>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</si>
  <si>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</si>
  <si>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</si>
  <si>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</si>
  <si>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</si>
  <si>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</si>
  <si>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</si>
  <si>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</si>
  <si>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</si>
  <si>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</si>
  <si>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</si>
  <si>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</si>
  <si>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</si>
  <si>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</si>
  <si>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</si>
  <si>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</si>
  <si>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</si>
  <si>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</si>
  <si>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</si>
  <si>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</si>
  <si>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</si>
  <si>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</si>
  <si>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</si>
  <si>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</si>
  <si>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</si>
  <si>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</si>
  <si>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</si>
  <si>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</si>
  <si>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</si>
  <si>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</si>
  <si>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</si>
  <si>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</si>
  <si>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</si>
  <si>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</si>
  <si>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</si>
  <si>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</si>
  <si>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</si>
  <si>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</si>
  <si>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</si>
  <si>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</si>
  <si>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</si>
  <si>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</si>
  <si>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</si>
  <si>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</si>
  <si>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</si>
  <si>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</si>
  <si>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</si>
  <si>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</si>
  <si>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</si>
  <si>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</si>
  <si>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</si>
  <si>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</si>
  <si>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</si>
  <si>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</si>
  <si>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</si>
  <si>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</si>
  <si>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</si>
  <si>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</si>
  <si>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</si>
  <si>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</si>
  <si>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</si>
  <si>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</si>
  <si>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</si>
  <si>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</si>
  <si>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</si>
  <si>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</si>
  <si>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</si>
  <si>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</si>
  <si>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</si>
  <si>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</si>
  <si>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</si>
  <si>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</si>
  <si>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</si>
  <si>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</si>
  <si>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</si>
  <si>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</si>
  <si>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</si>
  <si>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</si>
  <si>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</si>
  <si>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</si>
  <si>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</si>
  <si>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</si>
  <si>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</si>
  <si>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</si>
  <si>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</si>
  <si>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</si>
  <si>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</si>
  <si>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</si>
  <si>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</si>
  <si>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</si>
  <si>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</si>
  <si>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</si>
  <si>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</si>
  <si>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</si>
  <si>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</si>
  <si>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</si>
  <si>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</si>
  <si>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</si>
  <si>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</si>
  <si>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</si>
  <si>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</si>
  <si>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</si>
  <si>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</si>
  <si>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</si>
  <si>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</si>
  <si>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</si>
  <si>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</si>
  <si>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</si>
  <si>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</si>
  <si>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</si>
  <si>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</si>
  <si>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</si>
  <si>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</si>
  <si>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</si>
  <si>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</si>
  <si>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</si>
  <si>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</si>
  <si>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</si>
  <si>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</si>
  <si>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</si>
  <si>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</si>
  <si>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</si>
  <si>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</si>
  <si>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</si>
  <si>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</si>
  <si>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</si>
  <si>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</si>
  <si>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</si>
  <si>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</si>
  <si>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</si>
  <si>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</si>
  <si>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</si>
  <si>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</si>
  <si>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</si>
  <si>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</si>
  <si>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</si>
  <si>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</si>
  <si>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</si>
  <si>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</si>
  <si>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</si>
  <si>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</si>
  <si>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</si>
  <si>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</si>
  <si>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</si>
  <si>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</si>
  <si>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</si>
  <si>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</si>
  <si>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</si>
  <si>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</si>
  <si>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</si>
  <si>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</si>
  <si>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</si>
  <si>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</si>
  <si>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</si>
  <si>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</si>
  <si>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</si>
  <si>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</si>
  <si>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</si>
  <si>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</si>
  <si>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</si>
  <si>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</si>
  <si>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</si>
  <si>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</si>
  <si>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</si>
  <si>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</si>
  <si>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</si>
  <si>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</si>
  <si>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</si>
  <si>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</si>
  <si>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</si>
  <si>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</si>
  <si>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</si>
  <si>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</si>
  <si>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</si>
  <si>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</si>
  <si>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</si>
  <si>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</si>
  <si>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</si>
  <si>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</si>
  <si>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</si>
  <si>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</si>
  <si>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</si>
  <si>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</si>
  <si>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</si>
  <si>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</si>
  <si>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</si>
  <si>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</si>
  <si>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</si>
  <si>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</si>
  <si>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</si>
  <si>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</si>
  <si>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</si>
  <si>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</si>
  <si>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</si>
  <si>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</si>
  <si>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</si>
  <si>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</si>
  <si>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</si>
  <si>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</si>
  <si>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</si>
  <si>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</si>
  <si>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</si>
  <si>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</si>
  <si>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</si>
  <si>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</si>
  <si>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</si>
  <si>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</si>
  <si>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</si>
  <si>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</si>
  <si>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</si>
  <si>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</si>
  <si>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</si>
  <si>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</si>
  <si>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</si>
  <si>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</si>
  <si>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</si>
  <si>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</si>
  <si>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</si>
  <si>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</si>
  <si>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</si>
  <si>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</si>
  <si>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</si>
  <si>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</si>
  <si>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</si>
  <si>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</si>
  <si>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</si>
  <si>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</si>
  <si>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</si>
  <si>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</si>
  <si>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</si>
  <si>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</si>
  <si>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</si>
  <si>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</si>
  <si>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</si>
  <si>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</si>
  <si>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</si>
  <si>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</si>
  <si>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</si>
  <si>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</si>
  <si>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</si>
  <si>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</si>
  <si>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</si>
  <si>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</si>
  <si>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</si>
  <si>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</si>
  <si>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</si>
  <si>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</si>
  <si>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</si>
  <si>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</si>
  <si>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</si>
  <si>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</si>
  <si>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</si>
  <si>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</si>
  <si>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</si>
  <si>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</si>
  <si>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</si>
  <si>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</si>
  <si>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</si>
  <si>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</si>
  <si>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</si>
  <si>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</si>
  <si>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</si>
  <si>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</si>
  <si>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</si>
  <si>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</si>
  <si>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</si>
  <si>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</si>
  <si>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</si>
  <si>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</si>
  <si>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</si>
  <si>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</si>
  <si>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</si>
  <si>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</si>
  <si>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</si>
  <si>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</si>
  <si>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</si>
  <si>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</si>
  <si>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</si>
  <si>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</si>
  <si>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</si>
  <si>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</si>
  <si>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</si>
  <si>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</si>
  <si>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</si>
  <si>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</si>
  <si>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</si>
  <si>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</si>
  <si>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</si>
  <si>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</si>
  <si>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</si>
  <si>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</si>
  <si>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</si>
  <si>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</si>
  <si>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</si>
  <si>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</si>
  <si>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</si>
  <si>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</si>
  <si>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</si>
  <si>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</si>
  <si>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</si>
  <si>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</si>
  <si>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</si>
  <si>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</si>
  <si>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</si>
  <si>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</si>
  <si>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</si>
  <si>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</si>
  <si>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</si>
  <si>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</si>
  <si>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</si>
  <si>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</si>
  <si>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</si>
  <si>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</si>
  <si>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</si>
  <si>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</si>
  <si>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</si>
  <si>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</si>
  <si>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</si>
  <si>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</si>
  <si>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</si>
  <si>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</si>
  <si>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</si>
  <si>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</si>
  <si>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</si>
  <si>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</si>
  <si>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</si>
  <si>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</si>
  <si>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</si>
  <si>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</si>
  <si>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</si>
  <si>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</si>
  <si>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</si>
  <si>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</si>
  <si>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</si>
  <si>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</si>
  <si>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</si>
  <si>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</si>
  <si>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</si>
  <si>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</si>
  <si>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</si>
  <si>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</si>
  <si>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</si>
  <si>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</si>
  <si>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</si>
  <si>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</si>
  <si>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</si>
  <si>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</si>
  <si>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</si>
  <si>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</si>
  <si>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</si>
  <si>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</si>
  <si>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</si>
  <si>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</si>
  <si>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</si>
  <si>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</si>
  <si>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</si>
  <si>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</si>
  <si>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</si>
  <si>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</si>
  <si>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</si>
  <si>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</si>
  <si>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</si>
  <si>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</si>
  <si>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</si>
  <si>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</si>
  <si>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</si>
  <si>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</si>
  <si>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</si>
  <si>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</si>
  <si>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</si>
  <si>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</si>
  <si>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</si>
  <si>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</si>
  <si>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</si>
  <si>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</si>
  <si>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</si>
  <si>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</si>
  <si>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</si>
  <si>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</si>
  <si>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</si>
  <si>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</si>
  <si>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</si>
  <si>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</si>
  <si>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</si>
  <si>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</si>
  <si>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</si>
  <si>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</si>
  <si>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</si>
  <si>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</si>
  <si>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</si>
  <si>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</si>
  <si>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</si>
  <si>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</si>
  <si>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</si>
  <si>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</si>
  <si>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</si>
  <si>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</si>
  <si>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</si>
  <si>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</si>
  <si>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</si>
  <si>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</si>
  <si>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</si>
  <si>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</si>
  <si>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</si>
  <si>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</si>
  <si>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</si>
  <si>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</si>
  <si>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</si>
  <si>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</si>
  <si>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</si>
  <si>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</si>
  <si>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</si>
  <si>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</si>
  <si>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</si>
  <si>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</si>
  <si>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</si>
  <si>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</si>
  <si>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</si>
  <si>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</si>
  <si>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</si>
  <si>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</si>
  <si>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</si>
  <si>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</si>
  <si>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</si>
  <si>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</si>
  <si>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</si>
  <si>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</si>
  <si>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</si>
  <si>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</si>
  <si>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</si>
  <si>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</si>
  <si>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</si>
  <si>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</si>
  <si>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</si>
  <si>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</si>
  <si>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</si>
  <si>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</si>
  <si>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</si>
  <si>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</si>
  <si>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</si>
  <si>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</si>
  <si>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</si>
  <si>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</si>
  <si>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</si>
  <si>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</si>
  <si>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</si>
  <si>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</si>
  <si>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</si>
  <si>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</si>
  <si>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</si>
  <si>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</si>
  <si>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</si>
  <si>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</si>
  <si>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</si>
  <si>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</si>
  <si>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</si>
  <si>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</si>
  <si>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</si>
  <si>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</si>
  <si>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</si>
  <si>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</si>
  <si>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</si>
  <si>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</si>
  <si>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</si>
  <si>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</si>
  <si>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</si>
  <si>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</si>
  <si>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</si>
  <si>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</si>
  <si>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</si>
  <si>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</si>
  <si>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</si>
  <si>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</si>
  <si>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</si>
  <si>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</si>
  <si>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</si>
  <si>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</si>
  <si>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</si>
  <si>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</si>
  <si>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</si>
  <si>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</si>
  <si>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</si>
  <si>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</si>
  <si>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</si>
  <si>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</si>
  <si>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</si>
  <si>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</si>
  <si>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</si>
  <si>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</si>
  <si>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</si>
  <si>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</si>
  <si>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</si>
  <si>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</si>
  <si>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</si>
  <si>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</si>
  <si>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</si>
  <si>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</si>
  <si>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</si>
  <si>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</si>
  <si>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</si>
  <si>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</si>
  <si>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</si>
  <si>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</si>
  <si>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</si>
  <si>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</si>
  <si>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</si>
  <si>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</si>
  <si>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</si>
  <si>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</si>
  <si>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</si>
  <si>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</si>
  <si>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</si>
  <si>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</si>
  <si>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</si>
  <si>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</si>
  <si>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</si>
  <si>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</si>
  <si>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</si>
  <si>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</si>
  <si>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</si>
  <si>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</si>
  <si>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</si>
  <si>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</si>
  <si>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</si>
  <si>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</si>
  <si>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</si>
  <si>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</si>
  <si>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</si>
  <si>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</si>
  <si>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</si>
  <si>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</si>
  <si>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</si>
  <si>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</si>
  <si>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</si>
  <si>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</si>
  <si>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</si>
  <si>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</si>
  <si>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</si>
  <si>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</si>
  <si>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</si>
  <si>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</si>
  <si>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</si>
  <si>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</si>
  <si>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</si>
  <si>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</si>
  <si>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</si>
  <si>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</si>
  <si>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</si>
  <si>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</si>
  <si>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</si>
  <si>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</si>
  <si>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</si>
  <si>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</si>
  <si>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</si>
  <si>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</si>
  <si>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</si>
  <si>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</si>
  <si>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</si>
  <si>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</si>
  <si>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</si>
  <si>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</si>
  <si>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</si>
  <si>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</si>
  <si>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</si>
  <si>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</si>
  <si>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</si>
  <si>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</si>
  <si>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</si>
  <si>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</si>
  <si>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</si>
  <si>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</si>
  <si>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</si>
  <si>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</si>
  <si>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</si>
  <si>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</si>
  <si>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</si>
  <si>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</si>
  <si>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</si>
  <si>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</si>
  <si>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</si>
  <si>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</si>
  <si>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</si>
  <si>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</si>
  <si>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</si>
  <si>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</si>
  <si>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</si>
  <si>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</si>
  <si>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</si>
  <si>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</si>
  <si>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</si>
  <si>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</si>
  <si>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</si>
  <si>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</si>
  <si>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</si>
  <si>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</si>
  <si>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</si>
  <si>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</si>
  <si>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</si>
  <si>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</si>
  <si>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</si>
  <si>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</si>
  <si>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</si>
  <si>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</si>
  <si>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</si>
  <si>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</si>
  <si>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</si>
  <si>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</si>
  <si>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</si>
  <si>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</si>
  <si>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</si>
  <si>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</si>
  <si>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</si>
  <si>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</si>
  <si>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</si>
  <si>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</si>
  <si>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</si>
  <si>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</si>
  <si>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</si>
  <si>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</si>
  <si>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</si>
  <si>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</si>
  <si>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</si>
  <si>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</si>
  <si>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</si>
  <si>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</si>
  <si>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</si>
  <si>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</si>
  <si>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</si>
  <si>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</si>
  <si>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</si>
  <si>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</si>
  <si>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</si>
  <si>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</si>
  <si>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</si>
  <si>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</si>
  <si>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</si>
  <si>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</si>
  <si>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</si>
  <si>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</si>
  <si>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</si>
  <si>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</si>
  <si>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</si>
  <si>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</si>
  <si>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</si>
  <si>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</si>
  <si>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</si>
  <si>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</si>
  <si>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</si>
  <si>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</si>
  <si>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</si>
  <si>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</si>
  <si>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</si>
  <si>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</si>
  <si>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</si>
  <si>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</si>
  <si>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</si>
  <si>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</si>
  <si>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</si>
  <si>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</si>
  <si>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</si>
  <si>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</si>
  <si>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</si>
  <si>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</si>
  <si>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</si>
  <si>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</si>
  <si>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</si>
  <si>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</si>
  <si>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</si>
  <si>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</si>
  <si>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</si>
  <si>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</si>
  <si>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</si>
  <si>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</si>
  <si>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</si>
  <si>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</si>
  <si>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</si>
  <si>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</si>
  <si>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</si>
  <si>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</si>
  <si>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</si>
  <si>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</si>
  <si>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</si>
  <si>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</si>
  <si>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</si>
  <si>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</si>
  <si>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</si>
  <si>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</si>
  <si>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</si>
  <si>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</si>
  <si>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</si>
  <si>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</si>
  <si>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</si>
  <si>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</si>
  <si>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</si>
  <si>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</si>
  <si>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</si>
  <si>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</si>
  <si>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</si>
  <si>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</si>
  <si>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</si>
  <si>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</si>
  <si>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</si>
  <si>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</si>
  <si>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</si>
  <si>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</si>
  <si>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</si>
  <si>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</si>
  <si>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</si>
  <si>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</si>
  <si>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</si>
  <si>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</si>
  <si>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</si>
  <si>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</si>
  <si>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</si>
  <si>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</si>
  <si>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</si>
  <si>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</si>
  <si>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</si>
  <si>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</si>
  <si>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</si>
  <si>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</si>
  <si>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</si>
  <si>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</si>
  <si>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</si>
  <si>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</si>
  <si>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</si>
  <si>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</si>
  <si>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</si>
  <si>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</si>
  <si>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</si>
  <si>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</si>
  <si>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</si>
  <si>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</si>
  <si>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</si>
  <si>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</si>
  <si>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</si>
  <si>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</si>
  <si>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</si>
  <si>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</si>
  <si>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</si>
  <si>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</si>
  <si>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</si>
  <si>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</si>
  <si>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</si>
  <si>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</si>
  <si>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</si>
  <si>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</si>
  <si>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</si>
  <si>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</si>
  <si>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</si>
  <si>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</si>
  <si>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</si>
  <si>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</si>
  <si>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</si>
  <si>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</si>
  <si>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</si>
  <si>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</si>
  <si>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</si>
  <si>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</si>
  <si>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</si>
  <si>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</si>
  <si>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</si>
  <si>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</si>
  <si>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</si>
  <si>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</si>
  <si>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</si>
  <si>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</si>
  <si>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</si>
  <si>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</si>
  <si>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</si>
  <si>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</si>
  <si>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</si>
  <si>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</si>
  <si>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</si>
  <si>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</si>
  <si>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</si>
  <si>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</si>
  <si>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</si>
  <si>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</si>
  <si>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</si>
  <si>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</si>
  <si>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</si>
  <si>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</si>
  <si>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</si>
  <si>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</si>
  <si>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</si>
  <si>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</si>
  <si>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</si>
  <si>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</si>
  <si>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</si>
  <si>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</si>
  <si>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</si>
  <si>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</si>
  <si>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</si>
  <si>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</si>
  <si>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</si>
  <si>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</si>
  <si>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</si>
  <si>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</si>
  <si>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</si>
  <si>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</si>
  <si>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</si>
  <si>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</si>
  <si>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</si>
  <si>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</si>
  <si>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</si>
  <si>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</si>
  <si>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</si>
  <si>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</si>
  <si>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</si>
  <si>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</si>
  <si>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</si>
  <si>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</si>
  <si>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</si>
  <si>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</si>
  <si>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</si>
  <si>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</si>
  <si>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</si>
  <si>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</si>
  <si>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</si>
  <si>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</si>
  <si>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</si>
  <si>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</si>
  <si>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</si>
  <si>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</si>
  <si>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</si>
  <si>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</si>
  <si>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</si>
  <si>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</si>
  <si>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</si>
  <si>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</si>
  <si>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</si>
  <si>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</si>
  <si>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</si>
  <si>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</si>
  <si>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</si>
  <si>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</si>
  <si>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</si>
  <si>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</si>
  <si>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</si>
  <si>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</si>
  <si>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</si>
  <si>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</si>
  <si>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</si>
  <si>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</si>
  <si>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</si>
  <si>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</si>
  <si>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</si>
  <si>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</si>
  <si>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</si>
  <si>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</si>
  <si>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</si>
  <si>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</si>
  <si>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</si>
  <si>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</si>
  <si>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</si>
  <si>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</si>
  <si>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</si>
  <si>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</si>
  <si>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</si>
  <si>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</si>
  <si>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</si>
  <si>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</si>
  <si>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</si>
  <si>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</si>
  <si>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</si>
  <si>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</si>
  <si>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</si>
  <si>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</si>
  <si>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</si>
  <si>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</si>
  <si>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</si>
  <si>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</si>
  <si>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</si>
  <si>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</si>
  <si>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</si>
  <si>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</si>
  <si>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</si>
  <si>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</si>
  <si>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</si>
  <si>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</si>
  <si>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</si>
  <si>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</si>
  <si>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</si>
  <si>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</si>
  <si>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</si>
  <si>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</si>
  <si>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</si>
  <si>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</si>
  <si>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</si>
  <si>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</si>
  <si>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</si>
  <si>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</si>
  <si>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</si>
  <si>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</si>
  <si>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</si>
  <si>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</si>
  <si>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</si>
  <si>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</si>
  <si>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</si>
  <si>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</si>
  <si>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</si>
  <si>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</si>
  <si>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</si>
  <si>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</si>
  <si>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</si>
  <si>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</si>
  <si>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</si>
  <si>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</si>
  <si>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</si>
  <si>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</si>
  <si>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</si>
  <si>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</si>
  <si>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</si>
  <si>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</si>
  <si>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</si>
  <si>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</si>
  <si>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</si>
  <si>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</si>
  <si>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</si>
  <si>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</si>
  <si>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</si>
  <si>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</si>
  <si>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</si>
  <si>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</si>
  <si>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</si>
  <si>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</si>
  <si>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</si>
  <si>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</si>
  <si>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</si>
  <si>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</si>
  <si>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</si>
  <si>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</si>
  <si>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</si>
  <si>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</si>
  <si>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</si>
  <si>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</si>
  <si>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</si>
  <si>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</si>
  <si>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</si>
  <si>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</si>
  <si>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</si>
  <si>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</si>
  <si>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</si>
  <si>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</si>
  <si>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</si>
  <si>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</si>
  <si>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</si>
  <si>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</si>
  <si>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</si>
  <si>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</si>
  <si>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</si>
  <si>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</si>
  <si>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</si>
  <si>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</si>
  <si>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</si>
  <si>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</si>
  <si>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</si>
  <si>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</si>
  <si>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</si>
  <si>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</si>
  <si>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</si>
  <si>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</si>
  <si>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</si>
  <si>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</si>
  <si>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</si>
  <si>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</si>
  <si>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</si>
  <si>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</si>
  <si>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</si>
  <si>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</si>
  <si>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</si>
  <si>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</si>
  <si>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</si>
  <si>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</si>
  <si>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</si>
  <si>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</si>
  <si>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</si>
  <si>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</si>
  <si>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</si>
  <si>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</si>
  <si>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</si>
  <si>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</si>
  <si>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</si>
  <si>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</si>
  <si>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</si>
  <si>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</si>
  <si>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</si>
  <si>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</si>
  <si>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</si>
  <si>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</si>
  <si>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</si>
  <si>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</si>
  <si>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</si>
  <si>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</si>
  <si>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</si>
  <si>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</si>
  <si>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</si>
  <si>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</si>
  <si>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</si>
  <si>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</si>
  <si>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</si>
  <si>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</si>
  <si>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</si>
  <si>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</si>
  <si>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</si>
  <si>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</si>
  <si>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</si>
  <si>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</si>
  <si>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</si>
  <si>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</si>
  <si>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</si>
  <si>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</si>
  <si>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</si>
  <si>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</si>
  <si>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</si>
  <si>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</si>
  <si>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</si>
  <si>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</si>
  <si>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</si>
  <si>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</si>
  <si>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</si>
  <si>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</si>
  <si>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</si>
  <si>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</si>
  <si>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</si>
  <si>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</si>
  <si>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</si>
  <si>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</si>
  <si>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</si>
  <si>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</si>
  <si>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</si>
  <si>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</si>
  <si>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</si>
  <si>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</si>
  <si>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</si>
  <si>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</si>
  <si>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</si>
  <si>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</si>
  <si>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</si>
  <si>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</si>
  <si>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</si>
  <si>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</si>
  <si>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</si>
  <si>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</si>
  <si>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</si>
  <si>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</si>
  <si>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</si>
  <si>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</si>
  <si>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</si>
  <si>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</si>
  <si>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</si>
  <si>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</si>
  <si>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</si>
  <si>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</si>
  <si>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</si>
  <si>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</si>
  <si>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</si>
  <si>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</si>
  <si>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</si>
  <si>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</si>
  <si>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</si>
  <si>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</si>
  <si>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</si>
  <si>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</si>
  <si>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</si>
  <si>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</si>
  <si>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</si>
  <si>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</si>
  <si>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</si>
  <si>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</si>
  <si>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</si>
  <si>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</si>
  <si>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</si>
  <si>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</si>
  <si>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</si>
  <si>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</si>
  <si>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</si>
  <si>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</si>
  <si>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</si>
  <si>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</si>
  <si>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</si>
  <si>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</si>
  <si>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</si>
  <si>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</si>
  <si>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</si>
  <si>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</si>
  <si>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</si>
  <si>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</si>
  <si>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</si>
  <si>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</si>
  <si>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</si>
  <si>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</si>
  <si>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</si>
  <si>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</si>
  <si>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</si>
  <si>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</si>
  <si>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</si>
  <si>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</si>
  <si>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</si>
  <si>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</si>
  <si>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</si>
  <si>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</si>
  <si>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</si>
  <si>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</si>
  <si>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</si>
  <si>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</si>
  <si>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</si>
  <si>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</si>
  <si>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</si>
  <si>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</si>
  <si>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</si>
  <si>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</si>
  <si>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</si>
  <si>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</si>
  <si>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</si>
  <si>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</si>
  <si>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</si>
  <si>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</si>
  <si>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</si>
  <si>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</si>
  <si>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</si>
  <si>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</si>
  <si>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</si>
  <si>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</si>
  <si>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</si>
  <si>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</si>
  <si>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</si>
  <si>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</si>
  <si>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</si>
  <si>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</si>
  <si>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</si>
  <si>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</si>
  <si>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</si>
  <si>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</si>
  <si>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</si>
  <si>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</si>
  <si>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</si>
  <si>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</si>
  <si>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</si>
  <si>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</si>
  <si>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</si>
  <si>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</si>
  <si>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</si>
  <si>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</si>
  <si>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</si>
  <si>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</si>
  <si>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</si>
  <si>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</si>
  <si>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</si>
  <si>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</si>
  <si>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</si>
  <si>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</si>
  <si>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</si>
  <si>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</si>
  <si>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</si>
  <si>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</si>
  <si>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</si>
  <si>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</si>
  <si>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</si>
  <si>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</si>
  <si>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</si>
  <si>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</si>
  <si>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</si>
  <si>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</si>
  <si>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</si>
  <si>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</si>
  <si>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</si>
  <si>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</si>
  <si>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</si>
  <si>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</si>
  <si>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</si>
  <si>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</si>
  <si>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</si>
  <si>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</si>
  <si>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</si>
  <si>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</si>
  <si>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</si>
  <si>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</si>
  <si>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</si>
  <si>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</si>
  <si>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</si>
  <si>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</si>
  <si>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</si>
  <si>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</si>
  <si>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</si>
  <si>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</si>
  <si>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</si>
  <si>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</si>
  <si>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</si>
  <si>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</si>
  <si>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</si>
  <si>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</si>
  <si>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</si>
  <si>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</si>
  <si>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</si>
  <si>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</si>
  <si>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</si>
  <si>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</si>
  <si>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</si>
  <si>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</si>
  <si>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</si>
  <si>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</si>
  <si>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</si>
  <si>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</si>
  <si>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</si>
  <si>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</si>
  <si>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</si>
  <si>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</si>
  <si>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</si>
  <si>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</si>
  <si>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</si>
  <si>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</si>
  <si>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</si>
  <si>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</si>
  <si>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</si>
  <si>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</si>
  <si>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</si>
  <si>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</si>
  <si>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</si>
  <si>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</si>
  <si>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</si>
  <si>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</si>
  <si>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</si>
  <si>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</si>
  <si>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</si>
  <si>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</si>
  <si>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</si>
  <si>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</si>
  <si>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</si>
  <si>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</si>
  <si>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</si>
  <si>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</si>
  <si>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</si>
  <si>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</si>
  <si>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</si>
  <si>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</si>
  <si>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</si>
  <si>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</si>
  <si>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</si>
  <si>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</si>
  <si>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</si>
  <si>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</si>
  <si>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</si>
  <si>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</si>
  <si>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</si>
  <si>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</si>
  <si>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</si>
  <si>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</si>
  <si>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</si>
  <si>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</si>
  <si>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</si>
  <si>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</si>
  <si>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</si>
  <si>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</si>
  <si>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</si>
  <si>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</si>
  <si>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</si>
  <si>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</si>
  <si>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</si>
  <si>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</si>
  <si>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</si>
  <si>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</si>
  <si>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</si>
  <si>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</si>
  <si>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</si>
  <si>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</si>
  <si>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</si>
  <si>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</si>
  <si>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</si>
  <si>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</si>
  <si>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</si>
  <si>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</si>
  <si>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</si>
  <si>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</si>
  <si>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</si>
  <si>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</si>
  <si>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</si>
  <si>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</si>
  <si>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</si>
  <si>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</si>
  <si>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</si>
  <si>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</si>
  <si>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</si>
  <si>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</si>
  <si>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</si>
  <si>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</si>
  <si>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</si>
  <si>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</si>
  <si>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</si>
  <si>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</si>
  <si>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</si>
  <si>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</si>
  <si>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</si>
  <si>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</si>
  <si>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</si>
  <si>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</si>
  <si>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</si>
  <si>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</si>
  <si>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</si>
  <si>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</si>
  <si>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</si>
  <si>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</si>
  <si>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</si>
  <si>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</si>
  <si>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</si>
  <si>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</si>
  <si>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</si>
  <si>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</si>
  <si>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</si>
  <si>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</si>
  <si>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</si>
  <si>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</si>
  <si>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</si>
  <si>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</si>
  <si>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</si>
  <si>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</si>
  <si>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</si>
  <si>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</si>
  <si>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</si>
  <si>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</si>
  <si>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</si>
  <si>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</si>
  <si>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</si>
  <si>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</si>
  <si>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</si>
  <si>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</si>
  <si>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</si>
  <si>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</si>
  <si>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</si>
  <si>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</si>
  <si>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</si>
  <si>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</si>
  <si>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</si>
  <si>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</si>
  <si>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</si>
  <si>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</si>
  <si>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</si>
  <si>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</si>
  <si>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</si>
  <si>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</si>
  <si>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</si>
  <si>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</si>
  <si>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</si>
  <si>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</si>
  <si>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</si>
  <si>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</si>
  <si>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</si>
  <si>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</si>
  <si>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</si>
  <si>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</si>
  <si>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</si>
  <si>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</si>
  <si>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</si>
  <si>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</si>
  <si>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</si>
  <si>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</si>
  <si>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</si>
  <si>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</si>
  <si>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</si>
  <si>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</si>
  <si>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</si>
  <si>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</si>
  <si>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</si>
  <si>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</si>
  <si>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</si>
  <si>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</si>
  <si>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</si>
  <si>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</si>
  <si>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</si>
  <si>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</si>
  <si>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</si>
  <si>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</si>
  <si>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</si>
  <si>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</si>
  <si>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</si>
  <si>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</si>
  <si>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</si>
  <si>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</si>
  <si>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</si>
  <si>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</si>
  <si>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</si>
  <si>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</si>
  <si>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</si>
  <si>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</si>
  <si>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</si>
  <si>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</si>
  <si>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</si>
  <si>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</si>
  <si>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</si>
  <si>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</si>
  <si>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</si>
  <si>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</si>
  <si>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</si>
  <si>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</si>
  <si>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</si>
  <si>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</si>
  <si>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</si>
  <si>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</si>
  <si>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</si>
  <si>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</si>
  <si>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</si>
  <si>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</si>
  <si>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</si>
  <si>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</si>
  <si>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</si>
  <si>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</si>
  <si>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</si>
  <si>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</si>
  <si>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</si>
  <si>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</si>
  <si>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</si>
  <si>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</si>
  <si>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</si>
  <si>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</si>
  <si>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</si>
  <si>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</si>
  <si>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</si>
  <si>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</si>
  <si>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</si>
  <si>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</si>
  <si>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</si>
  <si>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</si>
  <si>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</si>
  <si>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</si>
  <si>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</si>
  <si>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</si>
  <si>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</si>
  <si>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</si>
  <si>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</si>
  <si>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</si>
  <si>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</si>
  <si>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</si>
  <si>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</si>
  <si>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</si>
  <si>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</si>
  <si>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</si>
  <si>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</si>
  <si>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</si>
  <si>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</si>
  <si>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</si>
  <si>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</si>
  <si>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</si>
  <si>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</si>
  <si>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</si>
  <si>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</si>
  <si>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</si>
  <si>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</si>
  <si>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</si>
  <si>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</si>
  <si>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</si>
  <si>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</si>
  <si>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</si>
  <si>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</si>
  <si>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</si>
  <si>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</si>
  <si>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</si>
  <si>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</si>
  <si>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</si>
  <si>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</si>
  <si>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</si>
  <si>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</si>
  <si>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</si>
  <si>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</si>
  <si>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</si>
  <si>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</si>
  <si>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</si>
  <si>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</si>
  <si>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</si>
  <si>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</si>
  <si>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</si>
  <si>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</si>
  <si>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</si>
  <si>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</si>
  <si>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</si>
  <si>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</si>
  <si>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</si>
  <si>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</si>
  <si>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</si>
  <si>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</si>
  <si>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</si>
  <si>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</si>
  <si>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</si>
  <si>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</si>
  <si>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</si>
  <si>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</si>
  <si>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</si>
  <si>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</si>
  <si>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</si>
  <si>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</si>
  <si>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</si>
  <si>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</si>
  <si>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</si>
  <si>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</si>
  <si>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</si>
  <si>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</si>
  <si>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</si>
  <si>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</si>
  <si>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</si>
  <si>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</si>
  <si>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</si>
  <si>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</si>
  <si>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</si>
  <si>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</si>
  <si>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</si>
  <si>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</si>
  <si>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</si>
  <si>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</si>
  <si>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</si>
  <si>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</si>
  <si>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</si>
  <si>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</si>
  <si>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</si>
  <si>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</si>
  <si>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</si>
  <si>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</si>
  <si>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</si>
  <si>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</si>
  <si>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</si>
  <si>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</si>
  <si>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</si>
  <si>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</si>
  <si>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</si>
  <si>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</si>
  <si>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</si>
  <si>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</si>
  <si>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</si>
  <si>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</si>
  <si>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</si>
  <si>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</si>
  <si>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</si>
  <si>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</si>
  <si>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</si>
  <si>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</si>
  <si>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</si>
  <si>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</si>
  <si>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</si>
  <si>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</si>
  <si>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</si>
  <si>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</si>
  <si>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</si>
  <si>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</si>
  <si>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</si>
  <si>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</si>
  <si>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</si>
  <si>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</si>
  <si>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</si>
  <si>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</si>
  <si>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</si>
  <si>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</si>
  <si>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</si>
  <si>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</si>
  <si>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</si>
  <si>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</si>
  <si>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</si>
  <si>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</si>
  <si>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</si>
  <si>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</si>
  <si>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</si>
  <si>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</si>
  <si>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</si>
  <si>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</si>
  <si>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</si>
  <si>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</si>
  <si>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</si>
  <si>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</si>
  <si>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</si>
  <si>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</si>
  <si>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</si>
  <si>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</si>
  <si>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</si>
  <si>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</si>
  <si>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</si>
  <si>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</si>
  <si>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</si>
  <si>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</si>
  <si>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</si>
  <si>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</si>
  <si>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</si>
  <si>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</si>
  <si>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</si>
  <si>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</si>
  <si>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</si>
  <si>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</si>
  <si>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</si>
  <si>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</si>
  <si>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</si>
  <si>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</si>
  <si>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</si>
  <si>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</si>
  <si>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</si>
  <si>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</si>
  <si>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</si>
  <si>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</si>
  <si>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</si>
  <si>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</si>
  <si>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</si>
  <si>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</si>
  <si>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</si>
  <si>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</si>
  <si>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</si>
  <si>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</si>
  <si>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</si>
  <si>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</si>
  <si>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</si>
  <si>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</si>
  <si>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</si>
  <si>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</si>
  <si>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</si>
  <si>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</si>
  <si>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</si>
  <si>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</si>
  <si>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</si>
  <si>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</si>
  <si>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</si>
  <si>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</si>
  <si>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</si>
  <si>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</si>
  <si>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</si>
  <si>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</si>
  <si>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</si>
  <si>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</si>
  <si>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</si>
  <si>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</si>
  <si>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</si>
  <si>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</si>
  <si>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</si>
  <si>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</si>
  <si>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</si>
  <si>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</si>
  <si>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</si>
  <si>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</si>
  <si>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</si>
  <si>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</si>
  <si>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</si>
  <si>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</si>
  <si>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</si>
  <si>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</si>
  <si>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</si>
  <si>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</si>
  <si>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</si>
  <si>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</si>
  <si>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</si>
  <si>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</si>
  <si>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</si>
  <si>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</si>
  <si>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</si>
  <si>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</si>
  <si>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</si>
  <si>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</si>
  <si>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</si>
  <si>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</si>
  <si>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</si>
  <si>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</si>
  <si>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</si>
  <si>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</si>
  <si>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</si>
  <si>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</si>
  <si>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</si>
  <si>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</si>
  <si>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</si>
  <si>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</si>
  <si>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</si>
  <si>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</si>
  <si>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</si>
  <si>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</si>
  <si>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</si>
  <si>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</si>
  <si>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</si>
  <si>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</si>
  <si>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</si>
  <si>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</si>
  <si>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</si>
  <si>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</si>
  <si>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</si>
  <si>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</si>
  <si>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</si>
  <si>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</si>
  <si>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</si>
  <si>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</si>
  <si>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</si>
  <si>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</si>
  <si>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</si>
  <si>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</si>
  <si>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</si>
  <si>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</si>
  <si>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</si>
  <si>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</si>
  <si>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</si>
  <si>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</si>
  <si>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</si>
  <si>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</si>
  <si>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</si>
  <si>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</si>
  <si>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</si>
  <si>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</si>
  <si>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</si>
  <si>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</si>
  <si>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</si>
  <si>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</si>
  <si>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</si>
  <si>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</si>
  <si>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</si>
  <si>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</si>
  <si>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</si>
  <si>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</si>
  <si>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</si>
  <si>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</si>
  <si>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</si>
  <si>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</si>
  <si>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</si>
  <si>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</si>
  <si>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</si>
  <si>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</si>
  <si>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</si>
  <si>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</si>
  <si>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</si>
  <si>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</si>
  <si>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</si>
  <si>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</si>
  <si>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</si>
  <si>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</si>
  <si>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</si>
  <si>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</si>
  <si>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</si>
  <si>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</si>
  <si>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</si>
  <si>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</si>
  <si>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</si>
  <si>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</si>
  <si>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</si>
  <si>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</si>
  <si>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</si>
  <si>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</si>
  <si>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</si>
  <si>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</si>
  <si>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</si>
  <si>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</si>
  <si>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</si>
  <si>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</si>
  <si>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</si>
  <si>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</si>
  <si>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</si>
  <si>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</si>
  <si>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</si>
  <si>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</si>
  <si>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</si>
  <si>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</si>
  <si>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</si>
  <si>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</si>
  <si>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</si>
  <si>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</si>
  <si>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</si>
  <si>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</si>
  <si>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</si>
  <si>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</si>
  <si>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</si>
  <si>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</si>
  <si>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</si>
  <si>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</si>
  <si>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</si>
  <si>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</si>
  <si>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</si>
  <si>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</si>
  <si>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</si>
  <si>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</si>
  <si>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</si>
  <si>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</si>
  <si>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</si>
  <si>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</si>
  <si>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</si>
  <si>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</si>
  <si>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</si>
  <si>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</si>
  <si>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</si>
  <si>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</si>
  <si>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</si>
  <si>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</si>
  <si>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</si>
  <si>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</si>
  <si>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</si>
  <si>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</si>
  <si>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</si>
  <si>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</si>
  <si>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</si>
  <si>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</si>
  <si>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</si>
  <si>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</si>
  <si>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</si>
  <si>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</si>
  <si>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</si>
  <si>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</si>
  <si>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</si>
  <si>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</si>
  <si>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</si>
  <si>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</si>
  <si>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</si>
  <si>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</si>
  <si>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</si>
  <si>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</si>
  <si>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</si>
  <si>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</si>
  <si>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</si>
  <si>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</si>
  <si>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</si>
  <si>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</si>
  <si>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</si>
  <si>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</si>
  <si>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</si>
  <si>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</si>
  <si>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</si>
  <si>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</si>
  <si>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</si>
  <si>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</si>
  <si>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</si>
  <si>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</si>
  <si>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</si>
  <si>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</si>
  <si>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</si>
  <si>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</si>
  <si>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</si>
  <si>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</si>
  <si>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</si>
  <si>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</si>
  <si>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</si>
  <si>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</si>
  <si>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</si>
  <si>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</si>
  <si>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</si>
  <si>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</si>
  <si>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</si>
  <si>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</si>
  <si>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</si>
  <si>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</si>
  <si>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</si>
  <si>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</si>
  <si>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</si>
  <si>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</si>
  <si>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</si>
  <si>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</si>
  <si>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</si>
  <si>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</si>
  <si>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</si>
  <si>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</si>
  <si>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</si>
  <si>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</si>
  <si>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</si>
  <si>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</si>
  <si>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</si>
  <si>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</si>
  <si>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</si>
  <si>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</si>
  <si>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</si>
  <si>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</si>
  <si>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</si>
  <si>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</si>
  <si>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</si>
  <si>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</si>
  <si>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</si>
  <si>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</si>
  <si>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</si>
  <si>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</si>
  <si>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</si>
  <si>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</si>
  <si>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</si>
  <si>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</si>
  <si>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</si>
  <si>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</si>
  <si>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</si>
  <si>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</si>
  <si>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</si>
  <si>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</si>
  <si>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</si>
  <si>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</si>
  <si>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</si>
  <si>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</si>
  <si>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</si>
  <si>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</si>
  <si>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</si>
  <si>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</si>
  <si>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</si>
  <si>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</si>
  <si>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</si>
  <si>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</si>
  <si>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</si>
  <si>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</si>
  <si>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</si>
  <si>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</si>
  <si>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</si>
  <si>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</si>
  <si>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</si>
  <si>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</si>
  <si>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</si>
  <si>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</si>
  <si>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</si>
  <si>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</si>
  <si>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</si>
  <si>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</si>
  <si>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</si>
  <si>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</si>
  <si>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</si>
  <si>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</si>
  <si>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</si>
  <si>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</si>
  <si>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</si>
  <si>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</si>
  <si>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</si>
  <si>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</si>
  <si>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</si>
  <si>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</si>
  <si>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</si>
  <si>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</si>
  <si>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</si>
  <si>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</si>
  <si>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</si>
  <si>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</si>
  <si>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</si>
  <si>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</si>
  <si>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</si>
  <si>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</si>
  <si>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</si>
  <si>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</si>
  <si>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</si>
  <si>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</si>
  <si>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</si>
  <si>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</si>
  <si>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</si>
  <si>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</si>
  <si>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</si>
  <si>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</si>
  <si>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</si>
  <si>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</si>
  <si>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</si>
  <si>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</si>
  <si>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</si>
  <si>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</si>
  <si>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</si>
  <si>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</si>
  <si>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</si>
  <si>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</si>
  <si>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</si>
  <si>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</si>
  <si>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</si>
  <si>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</si>
  <si>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</si>
  <si>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</si>
  <si>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</si>
  <si>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</si>
  <si>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</si>
  <si>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</si>
  <si>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</si>
  <si>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</si>
  <si>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</si>
  <si>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</si>
  <si>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</si>
  <si>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</si>
  <si>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</si>
  <si>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</si>
  <si>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</si>
  <si>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</si>
  <si>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</si>
  <si>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</si>
  <si>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</si>
  <si>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</si>
  <si>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</si>
  <si>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</si>
  <si>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</si>
  <si>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</si>
  <si>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</si>
  <si>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</si>
  <si>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</si>
  <si>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</si>
  <si>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</si>
  <si>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</si>
  <si>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</si>
  <si>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</si>
  <si>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</si>
  <si>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</si>
  <si>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</si>
  <si>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</si>
  <si>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</si>
  <si>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</si>
  <si>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</si>
  <si>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</si>
  <si>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</si>
  <si>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</si>
  <si>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</si>
  <si>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</si>
  <si>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</si>
  <si>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</si>
  <si>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</si>
  <si>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</si>
  <si>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</si>
  <si>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</si>
  <si>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</si>
  <si>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</si>
  <si>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</si>
  <si>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</si>
  <si>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</si>
  <si>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</si>
  <si>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</si>
  <si>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</si>
  <si>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</si>
  <si>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</si>
  <si>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</si>
  <si>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</si>
  <si>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</si>
  <si>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</si>
  <si>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</si>
  <si>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</si>
  <si>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</si>
  <si>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</si>
  <si>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</si>
  <si>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</si>
  <si>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</si>
  <si>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</si>
  <si>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</si>
  <si>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</si>
  <si>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</si>
  <si>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</si>
  <si>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</si>
  <si>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</si>
  <si>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</si>
  <si>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</si>
  <si>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</si>
  <si>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</si>
  <si>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</si>
  <si>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</si>
  <si>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</si>
  <si>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</si>
  <si>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</si>
  <si>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</si>
  <si>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</si>
  <si>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</si>
  <si>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</si>
  <si>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</si>
  <si>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</si>
  <si>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</si>
  <si>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</si>
  <si>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</si>
  <si>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</si>
  <si>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</si>
  <si>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</si>
  <si>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</si>
  <si>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</si>
  <si>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</si>
  <si>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</si>
  <si>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</si>
  <si>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</si>
  <si>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</si>
  <si>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</si>
  <si>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</si>
  <si>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</si>
  <si>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</si>
  <si>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</si>
  <si>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</si>
  <si>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</si>
  <si>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</si>
  <si>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</si>
  <si>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</si>
  <si>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</si>
  <si>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</si>
  <si>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</si>
  <si>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</si>
  <si>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</si>
  <si>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</si>
  <si>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</si>
  <si>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</si>
  <si>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</si>
  <si>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</si>
  <si>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</si>
  <si>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</si>
  <si>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</si>
  <si>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</si>
  <si>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</si>
  <si>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</si>
  <si>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</si>
  <si>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</si>
  <si>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</si>
  <si>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</si>
  <si>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</si>
  <si>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</si>
  <si>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</si>
  <si>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</si>
  <si>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</si>
  <si>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</si>
  <si>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</si>
  <si>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</si>
  <si>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</si>
  <si>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</si>
  <si>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</si>
  <si>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</si>
  <si>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</si>
  <si>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</si>
  <si>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</si>
  <si>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</si>
  <si>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</si>
  <si>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</si>
  <si>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</si>
  <si>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</si>
  <si>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</si>
  <si>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</si>
  <si>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</si>
  <si>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</si>
  <si>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</si>
  <si>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</si>
  <si>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</si>
  <si>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</si>
  <si>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</si>
  <si>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</si>
  <si>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</si>
  <si>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</si>
  <si>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</si>
  <si>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</si>
  <si>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</si>
  <si>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</si>
  <si>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</si>
  <si>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</si>
  <si>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</si>
  <si>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</si>
  <si>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</si>
  <si>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</si>
  <si>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</si>
  <si>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</si>
  <si>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</si>
  <si>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</si>
  <si>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</si>
  <si>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</si>
  <si>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</si>
  <si>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</si>
  <si>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</si>
  <si>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</si>
  <si>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</si>
  <si>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</si>
  <si>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</si>
  <si>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</si>
  <si>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</si>
  <si>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</si>
  <si>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</si>
  <si>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</si>
  <si>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</si>
  <si>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</si>
  <si>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</si>
  <si>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</si>
  <si>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</si>
  <si>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</si>
  <si>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</si>
  <si>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</si>
  <si>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</si>
  <si>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</si>
  <si>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</si>
  <si>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</si>
  <si>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</si>
  <si>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</si>
  <si>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</si>
  <si>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</si>
  <si>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</si>
  <si>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</si>
  <si>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</si>
  <si>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</si>
  <si>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</si>
  <si>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</si>
  <si>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</si>
  <si>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</si>
  <si>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</si>
  <si>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</si>
  <si>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</si>
  <si>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</si>
  <si>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</si>
  <si>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</si>
  <si>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</si>
  <si>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</si>
  <si>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</si>
  <si>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</si>
  <si>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</si>
  <si>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</si>
  <si>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</si>
  <si>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</si>
  <si>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</si>
  <si>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</si>
  <si>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</si>
  <si>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</si>
  <si>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</si>
  <si>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</si>
  <si>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</si>
  <si>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</si>
  <si>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</si>
  <si>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</si>
  <si>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</si>
  <si>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</si>
  <si>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</si>
  <si>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</si>
  <si>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</si>
  <si>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</si>
  <si>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</si>
  <si>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</si>
  <si>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</si>
  <si>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</si>
  <si>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</si>
  <si>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</si>
  <si>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</si>
  <si>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</si>
  <si>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</si>
  <si>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</si>
  <si>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</si>
  <si>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</si>
  <si>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</si>
  <si>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</si>
  <si>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</si>
  <si>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</si>
  <si>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</si>
  <si>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</si>
  <si>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</si>
  <si>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</si>
  <si>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</si>
  <si>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</si>
  <si>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</si>
  <si>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</si>
  <si>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</si>
  <si>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</si>
  <si>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</si>
  <si>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</si>
  <si>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</si>
  <si>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</si>
  <si>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</si>
  <si>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</si>
  <si>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</si>
  <si>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</si>
  <si>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</si>
  <si>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</si>
  <si>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</si>
  <si>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</si>
  <si>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</si>
  <si>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</si>
  <si>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</si>
  <si>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</si>
  <si>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</si>
  <si>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</si>
  <si>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</si>
  <si>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</si>
  <si>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</si>
  <si>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</si>
  <si>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</si>
  <si>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</si>
  <si>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</si>
  <si>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</si>
  <si>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</si>
  <si>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</si>
  <si>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</si>
  <si>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</si>
  <si>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</si>
  <si>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</si>
  <si>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</si>
  <si>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</si>
  <si>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</si>
  <si>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</si>
  <si>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</si>
  <si>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</si>
  <si>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</si>
  <si>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</si>
  <si>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</si>
  <si>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</si>
  <si>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</si>
  <si>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</si>
  <si>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</si>
  <si>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</si>
  <si>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</si>
  <si>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</si>
  <si>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</si>
  <si>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</si>
  <si>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</si>
  <si>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</si>
  <si>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</si>
  <si>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</si>
  <si>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</si>
  <si>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</si>
  <si>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</si>
  <si>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</si>
  <si>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</si>
  <si>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</si>
  <si>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</si>
  <si>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</si>
  <si>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</si>
  <si>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</si>
  <si>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</si>
  <si>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</si>
  <si>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</si>
  <si>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</si>
  <si>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</si>
  <si>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</si>
  <si>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</si>
  <si>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</si>
  <si>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</si>
  <si>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</si>
  <si>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</si>
  <si>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</si>
  <si>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</si>
  <si>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</si>
  <si>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</si>
  <si>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</si>
  <si>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</si>
  <si>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</si>
  <si>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</si>
  <si>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</si>
  <si>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</si>
  <si>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</si>
  <si>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</si>
  <si>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</si>
  <si>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</si>
  <si>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</si>
  <si>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</si>
  <si>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</si>
  <si>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</si>
  <si>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</si>
  <si>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</si>
  <si>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</si>
  <si>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</si>
  <si>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</si>
  <si>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</si>
  <si>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</si>
  <si>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</si>
  <si>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</si>
  <si>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</si>
  <si>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</si>
  <si>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</si>
  <si>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</si>
  <si>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</si>
  <si>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</si>
  <si>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</si>
  <si>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</si>
  <si>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</si>
  <si>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</si>
  <si>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</si>
  <si>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</si>
  <si>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</si>
  <si>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</si>
  <si>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</si>
  <si>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</si>
  <si>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</si>
  <si>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</si>
  <si>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</si>
  <si>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</si>
  <si>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</si>
  <si>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</si>
  <si>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</si>
  <si>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</si>
  <si>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</si>
  <si>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</si>
  <si>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</si>
  <si>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</si>
  <si>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</si>
  <si>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</si>
  <si>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</si>
  <si>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</si>
  <si>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</si>
  <si>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</si>
  <si>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</si>
  <si>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</si>
  <si>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</si>
  <si>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</si>
  <si>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</si>
  <si>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</si>
  <si>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</si>
  <si>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</si>
  <si>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</si>
  <si>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</si>
  <si>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</si>
  <si>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</si>
  <si>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</si>
  <si>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</si>
  <si>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</si>
  <si>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</si>
  <si>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</si>
  <si>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</si>
  <si>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</si>
  <si>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</si>
  <si>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</si>
  <si>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</si>
  <si>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</si>
  <si>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</si>
  <si>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</si>
  <si>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</si>
  <si>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</si>
  <si>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</si>
  <si>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</si>
  <si>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</si>
  <si>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</si>
  <si>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</si>
  <si>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</si>
  <si>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</si>
  <si>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</si>
  <si>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</si>
  <si>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</si>
  <si>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</si>
  <si>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</si>
  <si>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</si>
  <si>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</si>
  <si>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</si>
  <si>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</si>
  <si>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</si>
  <si>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</si>
  <si>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</si>
  <si>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</si>
  <si>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</si>
  <si>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</si>
  <si>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</si>
  <si>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</si>
  <si>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</si>
  <si>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</si>
  <si>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</si>
  <si>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</si>
  <si>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</si>
  <si>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</si>
  <si>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</si>
  <si>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</si>
  <si>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</si>
  <si>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</si>
  <si>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</si>
  <si>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</si>
  <si>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</si>
  <si>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</si>
  <si>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</si>
  <si>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</si>
  <si>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</si>
  <si>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</si>
  <si>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</si>
  <si>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</si>
  <si>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</si>
  <si>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</si>
  <si>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</si>
  <si>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</si>
  <si>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</si>
  <si>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</si>
  <si>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</si>
  <si>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</si>
  <si>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</si>
  <si>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</si>
  <si>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</si>
  <si>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</si>
  <si>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</si>
  <si>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</si>
  <si>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</si>
  <si>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</si>
  <si>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</si>
  <si>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</si>
  <si>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</si>
  <si>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</si>
  <si>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</si>
  <si>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</si>
  <si>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</si>
  <si>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</si>
  <si>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</si>
  <si>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</si>
  <si>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</si>
  <si>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</si>
  <si>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</si>
  <si>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</si>
  <si>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</si>
  <si>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</si>
  <si>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</si>
  <si>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</si>
  <si>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</si>
  <si>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</si>
  <si>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</si>
  <si>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</si>
  <si>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</si>
  <si>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</si>
  <si>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</si>
  <si>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</si>
  <si>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</si>
  <si>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</si>
  <si>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</si>
  <si>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</si>
  <si>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</si>
  <si>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</si>
  <si>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</si>
  <si>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</si>
  <si>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</si>
  <si>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</si>
  <si>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</si>
  <si>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</si>
  <si>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</si>
  <si>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</si>
  <si>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</si>
  <si>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</si>
  <si>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</si>
  <si>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</si>
  <si>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</si>
  <si>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</si>
  <si>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</si>
  <si>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</si>
  <si>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</si>
  <si>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</si>
  <si>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</si>
  <si>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</si>
  <si>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</si>
  <si>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</si>
  <si>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</si>
  <si>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</si>
  <si>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</si>
  <si>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</si>
  <si>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</si>
  <si>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</si>
  <si>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</si>
  <si>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</si>
  <si>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</si>
  <si>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</si>
  <si>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</si>
  <si>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</si>
  <si>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</si>
  <si>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</si>
  <si>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</si>
  <si>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</si>
  <si>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</si>
  <si>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</si>
  <si>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</si>
  <si>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</si>
  <si>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</si>
  <si>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</si>
  <si>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</si>
  <si>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</si>
  <si>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</si>
  <si>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</si>
  <si>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</si>
  <si>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</si>
  <si>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</si>
  <si>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</si>
  <si>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</si>
  <si>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</si>
  <si>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</si>
  <si>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</si>
  <si>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</si>
  <si>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</si>
  <si>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</si>
  <si>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</si>
  <si>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</si>
  <si>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</si>
  <si>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</si>
  <si>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</si>
  <si>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</si>
  <si>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</si>
  <si>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</si>
  <si>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</si>
  <si>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</si>
  <si>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</si>
  <si>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</si>
  <si>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</si>
  <si>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</si>
  <si>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</si>
  <si>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</si>
  <si>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</si>
  <si>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</si>
  <si>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</si>
  <si>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</si>
  <si>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</si>
  <si>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</si>
  <si>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</si>
  <si>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</si>
  <si>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</si>
  <si>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</si>
  <si>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</si>
  <si>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</si>
  <si>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</si>
  <si>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</si>
  <si>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</si>
  <si>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</si>
  <si>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</si>
  <si>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</si>
  <si>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</si>
  <si>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</si>
  <si>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</si>
  <si>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</si>
  <si>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</si>
  <si>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</si>
  <si>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</si>
  <si>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</si>
  <si>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</si>
  <si>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</si>
  <si>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</si>
  <si>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</si>
  <si>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</si>
  <si>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</si>
  <si>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</si>
  <si>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</si>
  <si>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</si>
  <si>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</si>
  <si>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</si>
  <si>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</si>
  <si>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</si>
  <si>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</si>
  <si>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</si>
  <si>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</si>
  <si>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</si>
  <si>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</si>
  <si>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</si>
  <si>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</si>
  <si>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</si>
  <si>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</si>
  <si>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</si>
  <si>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</si>
  <si>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</si>
  <si>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</si>
  <si>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</si>
  <si>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</si>
  <si>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</si>
  <si>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</si>
  <si>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</si>
  <si>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</si>
  <si>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</si>
  <si>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</si>
  <si>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</si>
  <si>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</si>
  <si>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</si>
  <si>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</si>
  <si>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</si>
  <si>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</si>
  <si>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</si>
  <si>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</si>
  <si>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</si>
  <si>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</si>
  <si>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</si>
  <si>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</si>
  <si>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</si>
  <si>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</si>
  <si>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</si>
  <si>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</si>
  <si>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</si>
  <si>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</si>
  <si>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</si>
  <si>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</si>
  <si>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</si>
  <si>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</si>
  <si>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</si>
  <si>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</si>
  <si>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</si>
  <si>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</si>
  <si>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</si>
  <si>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</si>
  <si>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</si>
  <si>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</si>
  <si>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</si>
  <si>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</si>
  <si>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</si>
  <si>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</si>
  <si>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</si>
  <si>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</si>
  <si>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</si>
  <si>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</si>
  <si>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</si>
  <si>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</si>
  <si>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</si>
  <si>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</si>
  <si>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</si>
  <si>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</si>
  <si>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</si>
  <si>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</si>
  <si>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</si>
  <si>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</si>
  <si>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</si>
  <si>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</si>
  <si>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</si>
  <si>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</si>
  <si>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</si>
  <si>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</si>
  <si>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</si>
  <si>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</si>
  <si>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</si>
  <si>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</si>
  <si>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</si>
  <si>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</si>
  <si>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</si>
  <si>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</si>
  <si>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</si>
  <si>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</si>
  <si>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</si>
  <si>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</si>
  <si>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</si>
  <si>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</si>
  <si>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</si>
  <si>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</si>
  <si>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</si>
  <si>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</si>
  <si>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</si>
  <si>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</si>
  <si>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</si>
  <si>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</si>
  <si>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</si>
  <si>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</si>
  <si>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</si>
  <si>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</si>
  <si>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</si>
  <si>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</si>
  <si>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</si>
  <si>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</si>
  <si>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</si>
  <si>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</si>
  <si>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</si>
  <si>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</si>
  <si>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</si>
  <si>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</si>
  <si>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</si>
  <si>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</si>
  <si>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</si>
  <si>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</si>
  <si>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</si>
  <si>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</si>
  <si>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</si>
  <si>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</si>
  <si>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</si>
  <si>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</si>
  <si>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</si>
  <si>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</si>
  <si>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</si>
  <si>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</si>
  <si>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</si>
  <si>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</si>
  <si>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</si>
  <si>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</si>
  <si>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</si>
  <si>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</si>
  <si>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</si>
  <si>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</si>
  <si>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</si>
  <si>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</si>
  <si>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</si>
  <si>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</si>
  <si>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</si>
  <si>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</si>
  <si>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</si>
  <si>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</si>
  <si>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</si>
  <si>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</si>
  <si>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</si>
  <si>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</si>
  <si>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</si>
  <si>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</si>
  <si>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</si>
  <si>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</si>
  <si>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</si>
  <si>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</si>
  <si>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</si>
  <si>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</si>
  <si>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</si>
  <si>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</si>
  <si>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</si>
  <si>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</si>
  <si>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</si>
  <si>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</si>
  <si>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</si>
  <si>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</si>
  <si>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</si>
  <si>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</si>
  <si>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</si>
  <si>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</si>
  <si>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</si>
  <si>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</si>
  <si>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</si>
  <si>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</si>
  <si>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</si>
  <si>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</si>
  <si>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</si>
  <si>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</si>
  <si>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</si>
  <si>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</si>
  <si>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</si>
  <si>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</si>
  <si>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</si>
  <si>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</si>
  <si>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</si>
  <si>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</si>
  <si>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</si>
  <si>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</si>
  <si>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</si>
  <si>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</si>
  <si>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</si>
  <si>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</si>
  <si>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</si>
  <si>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</si>
  <si>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</si>
  <si>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</si>
  <si>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</si>
  <si>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</si>
  <si>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</si>
  <si>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</si>
  <si>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</si>
  <si>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</si>
  <si>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</si>
  <si>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</si>
  <si>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</si>
  <si>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</si>
  <si>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</si>
  <si>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</si>
  <si>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</si>
  <si>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</si>
  <si>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</si>
  <si>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</si>
  <si>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</si>
  <si>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</si>
  <si>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</si>
  <si>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</si>
  <si>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</si>
  <si>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</si>
  <si>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</si>
  <si>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</si>
  <si>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</si>
  <si>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</si>
  <si>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</si>
  <si>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</si>
  <si>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</si>
  <si>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</si>
  <si>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</si>
  <si>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</si>
  <si>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</si>
  <si>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</si>
  <si>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</si>
  <si>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</si>
  <si>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</si>
  <si>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</si>
  <si>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</si>
  <si>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</si>
  <si>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</si>
  <si>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</si>
  <si>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</si>
  <si>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</si>
  <si>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</si>
  <si>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</si>
  <si>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</si>
  <si>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</si>
  <si>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</si>
  <si>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</si>
  <si>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</si>
  <si>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</si>
  <si>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</si>
  <si>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</si>
  <si>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</si>
  <si>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</si>
  <si>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</si>
  <si>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</si>
  <si>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</si>
  <si>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</si>
  <si>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</si>
  <si>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</si>
  <si>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</si>
  <si>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</si>
  <si>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</si>
  <si>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</si>
  <si>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</si>
  <si>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</si>
  <si>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</si>
  <si>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</si>
  <si>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</si>
  <si>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</si>
  <si>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</si>
  <si>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</si>
  <si>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</si>
  <si>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</si>
  <si>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</si>
  <si>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</si>
  <si>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</si>
  <si>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</si>
  <si>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</si>
  <si>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</si>
  <si>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</si>
  <si>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</si>
  <si>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</si>
  <si>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</si>
  <si>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</si>
  <si>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</si>
  <si>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</si>
  <si>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</si>
  <si>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</si>
  <si>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</si>
  <si>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</si>
  <si>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</si>
  <si>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</si>
  <si>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</si>
  <si>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</si>
  <si>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</si>
  <si>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</si>
  <si>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</si>
  <si>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</si>
  <si>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</si>
  <si>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</si>
  <si>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</si>
  <si>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</si>
  <si>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</si>
  <si>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</si>
  <si>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</si>
  <si>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</si>
  <si>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</si>
  <si>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</si>
  <si>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</si>
  <si>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</si>
  <si>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</si>
  <si>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</si>
  <si>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</si>
  <si>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</si>
  <si>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</si>
  <si>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</si>
  <si>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</si>
  <si>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</si>
  <si>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</si>
  <si>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</si>
  <si>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</si>
  <si>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</si>
  <si>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</si>
  <si>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</si>
  <si>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</si>
  <si>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</si>
  <si>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</si>
  <si>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</si>
  <si>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</si>
  <si>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</si>
  <si>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</si>
  <si>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</si>
  <si>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</si>
  <si>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</si>
  <si>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</si>
  <si>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</si>
  <si>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</si>
  <si>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</si>
  <si>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</si>
  <si>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</si>
  <si>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</si>
  <si>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</si>
  <si>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</si>
  <si>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</si>
  <si>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</si>
  <si>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</si>
  <si>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</si>
  <si>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</si>
  <si>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</si>
  <si>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</si>
  <si>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</si>
  <si>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</si>
  <si>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</si>
  <si>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</si>
  <si>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</si>
  <si>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</si>
  <si>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</si>
  <si>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</si>
  <si>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</si>
  <si>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</si>
  <si>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</si>
  <si>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</si>
  <si>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</si>
  <si>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</si>
  <si>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</si>
  <si>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</si>
  <si>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</si>
  <si>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</si>
  <si>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</si>
  <si>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</si>
  <si>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</si>
  <si>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</si>
  <si>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</si>
  <si>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</si>
  <si>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</si>
  <si>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</si>
  <si>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</si>
  <si>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</si>
  <si>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</si>
  <si>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</si>
  <si>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</si>
  <si>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</si>
  <si>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</si>
  <si>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</si>
  <si>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</si>
  <si>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</si>
  <si>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</si>
  <si>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</si>
  <si>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</si>
  <si>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</si>
  <si>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</si>
  <si>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</si>
  <si>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</si>
  <si>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</si>
  <si>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</si>
  <si>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</si>
  <si>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</si>
  <si>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</si>
  <si>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</si>
  <si>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</si>
  <si>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</si>
  <si>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</si>
  <si>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</si>
  <si>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</si>
  <si>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</si>
  <si>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</si>
  <si>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</si>
  <si>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</si>
  <si>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</si>
  <si>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</si>
  <si>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</si>
  <si>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</si>
  <si>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</si>
  <si>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</si>
  <si>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</si>
  <si>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</si>
  <si>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</si>
  <si>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</si>
  <si>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</si>
  <si>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</si>
  <si>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</si>
  <si>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</si>
  <si>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</si>
  <si>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</si>
  <si>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</si>
  <si>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</si>
  <si>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</si>
  <si>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</si>
  <si>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</si>
  <si>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</si>
  <si>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</si>
  <si>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</si>
  <si>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</si>
  <si>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</si>
  <si>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</si>
  <si>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</si>
  <si>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</si>
  <si>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</si>
  <si>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</si>
  <si>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</si>
  <si>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</si>
  <si>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</si>
  <si>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</si>
  <si>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</si>
  <si>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</si>
  <si>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</si>
  <si>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</si>
  <si>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</si>
  <si>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</si>
  <si>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</si>
  <si>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</si>
  <si>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</si>
  <si>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</si>
  <si>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</si>
  <si>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</si>
  <si>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</si>
  <si>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</si>
  <si>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</si>
  <si>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</si>
  <si>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</si>
  <si>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</si>
  <si>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</si>
  <si>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</si>
  <si>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</si>
  <si>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</si>
  <si>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</si>
  <si>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</si>
  <si>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</si>
  <si>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</si>
  <si>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</si>
  <si>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</si>
  <si>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</si>
  <si>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</si>
  <si>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</si>
  <si>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</si>
  <si>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</si>
  <si>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</si>
  <si>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</si>
  <si>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</si>
  <si>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</si>
  <si>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</si>
  <si>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</si>
  <si>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</si>
  <si>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</si>
  <si>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</si>
  <si>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</si>
  <si>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</si>
  <si>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</si>
  <si>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</si>
  <si>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</si>
  <si>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</si>
  <si>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</si>
  <si>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</si>
  <si>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</si>
  <si>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</si>
  <si>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</si>
  <si>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</si>
  <si>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</si>
  <si>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</si>
  <si>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</si>
  <si>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</si>
  <si>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</si>
  <si>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</si>
  <si>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</si>
  <si>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</si>
  <si>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</si>
  <si>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</si>
  <si>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</si>
  <si>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</si>
  <si>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</si>
  <si>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</si>
  <si>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</si>
  <si>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</si>
  <si>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</si>
  <si>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</si>
  <si>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</si>
  <si>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</si>
  <si>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</si>
  <si>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</si>
  <si>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</si>
  <si>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</si>
  <si>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</si>
  <si>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</si>
  <si>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</si>
  <si>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</si>
  <si>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</si>
  <si>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</si>
  <si>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</si>
  <si>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</si>
  <si>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</si>
  <si>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</si>
  <si>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</si>
  <si>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</si>
  <si>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</si>
  <si>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</si>
  <si>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</si>
  <si>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</si>
  <si>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</si>
  <si>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</si>
  <si>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</si>
  <si>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</si>
  <si>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</si>
  <si>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</si>
  <si>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</si>
  <si>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</si>
  <si>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</si>
  <si>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</si>
  <si>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</si>
  <si>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</si>
  <si>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</si>
  <si>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</si>
  <si>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</si>
  <si>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</si>
  <si>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</si>
  <si>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</si>
  <si>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</si>
  <si>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</si>
  <si>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</si>
  <si>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</si>
  <si>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</si>
  <si>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</si>
  <si>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</si>
  <si>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</si>
  <si>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</si>
  <si>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</si>
  <si>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</si>
  <si>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</si>
  <si>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</si>
  <si>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</si>
  <si>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</si>
  <si>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</si>
  <si>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</si>
  <si>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</si>
  <si>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</si>
  <si>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</si>
  <si>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</si>
  <si>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</si>
  <si>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</si>
  <si>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</si>
  <si>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</si>
  <si>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</si>
  <si>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</si>
  <si>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</si>
  <si>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</si>
  <si>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</si>
  <si>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</si>
  <si>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</si>
  <si>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</si>
  <si>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</si>
  <si>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</si>
  <si>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</si>
  <si>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</si>
  <si>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</si>
  <si>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</si>
  <si>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</si>
  <si>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</si>
  <si>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</si>
  <si>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</si>
  <si>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</si>
  <si>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</si>
  <si>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</si>
  <si>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</si>
  <si>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</si>
  <si>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</si>
  <si>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</si>
  <si>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</si>
  <si>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</si>
  <si>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</si>
  <si>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</si>
  <si>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</si>
  <si>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</si>
  <si>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</si>
  <si>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</si>
  <si>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</si>
  <si>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</si>
  <si>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</si>
  <si>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</si>
  <si>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</si>
  <si>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</si>
  <si>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</si>
  <si>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</si>
  <si>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</si>
  <si>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</si>
  <si>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</si>
  <si>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</si>
  <si>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</si>
  <si>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</si>
  <si>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</si>
  <si>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</si>
  <si>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</si>
  <si>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</si>
  <si>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</si>
  <si>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</si>
  <si>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</si>
  <si>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</si>
  <si>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</si>
  <si>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</si>
  <si>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</si>
  <si>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</si>
  <si>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</si>
  <si>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</si>
  <si>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</si>
  <si>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</si>
  <si>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</si>
  <si>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</si>
  <si>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</si>
  <si>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</si>
  <si>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</si>
  <si>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</si>
  <si>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</si>
  <si>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</si>
  <si>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</si>
  <si>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</si>
  <si>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</si>
  <si>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</si>
  <si>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</si>
  <si>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</si>
  <si>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</si>
  <si>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</si>
  <si>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</si>
  <si>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</si>
  <si>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</si>
  <si>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</si>
  <si>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</si>
  <si>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</si>
  <si>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</si>
  <si>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</si>
  <si>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</si>
  <si>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</si>
  <si>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</si>
  <si>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</si>
  <si>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</si>
  <si>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</si>
  <si>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</si>
  <si>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</si>
  <si>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</si>
  <si>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</si>
  <si>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</si>
  <si>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</si>
  <si>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</si>
  <si>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</si>
  <si>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</si>
  <si>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</si>
  <si>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</si>
  <si>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</si>
  <si>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</si>
  <si>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</si>
  <si>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</si>
  <si>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</si>
  <si>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</si>
  <si>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</si>
  <si>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</si>
  <si>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</si>
  <si>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</si>
  <si>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</si>
  <si>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</si>
  <si>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</si>
  <si>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</si>
  <si>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</si>
  <si>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</si>
  <si>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</si>
  <si>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</si>
  <si>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</si>
  <si>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</si>
  <si>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</si>
  <si>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</si>
  <si>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</si>
  <si>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</si>
  <si>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</si>
  <si>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</si>
  <si>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</si>
  <si>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</si>
  <si>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</si>
  <si>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</si>
  <si>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</si>
  <si>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</si>
  <si>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</si>
  <si>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</si>
  <si>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</si>
  <si>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</si>
  <si>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</si>
  <si>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</si>
  <si>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</si>
  <si>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</si>
  <si>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</si>
  <si>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</si>
  <si>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</si>
  <si>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</si>
  <si>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</si>
  <si>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</si>
  <si>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</si>
  <si>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</si>
  <si>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</si>
  <si>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</si>
  <si>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</si>
  <si>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</si>
  <si>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</si>
  <si>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</si>
  <si>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</si>
  <si>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</si>
  <si>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</si>
  <si>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</si>
  <si>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</si>
  <si>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</si>
  <si>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</si>
  <si>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</si>
  <si>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</si>
  <si>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</si>
  <si>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</si>
  <si>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</si>
  <si>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</si>
  <si>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</si>
  <si>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</si>
  <si>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</si>
  <si>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</si>
  <si>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</si>
  <si>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</si>
  <si>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</si>
  <si>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</si>
  <si>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</si>
  <si>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</si>
  <si>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</si>
  <si>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</si>
  <si>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</si>
  <si>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</si>
  <si>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</si>
  <si>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</si>
  <si>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</si>
  <si>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</si>
  <si>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</si>
  <si>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</si>
  <si>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</si>
  <si>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</si>
  <si>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</si>
  <si>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</si>
  <si>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</si>
  <si>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</si>
  <si>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</si>
  <si>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</si>
  <si>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</si>
  <si>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</si>
  <si>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</si>
  <si>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</si>
  <si>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</si>
  <si>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</si>
  <si>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</si>
  <si>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</si>
  <si>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</si>
  <si>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</si>
  <si>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</si>
  <si>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</si>
  <si>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</si>
  <si>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</si>
  <si>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</si>
  <si>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</si>
  <si>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</si>
  <si>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</si>
  <si>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</si>
  <si>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</si>
  <si>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</si>
  <si>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</si>
  <si>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</si>
  <si>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</si>
  <si>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</si>
  <si>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</si>
  <si>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</si>
  <si>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</si>
  <si>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</si>
  <si>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</si>
  <si>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</si>
  <si>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</si>
  <si>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</si>
  <si>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</si>
  <si>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</si>
  <si>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</si>
  <si>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</si>
  <si>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</si>
  <si>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</si>
  <si>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</si>
  <si>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</si>
  <si>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</si>
  <si>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</si>
  <si>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</si>
  <si>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</si>
  <si>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</si>
  <si>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</si>
  <si>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</si>
  <si>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</si>
  <si>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</si>
  <si>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</si>
  <si>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</si>
  <si>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</si>
  <si>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</si>
  <si>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</si>
  <si>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</si>
  <si>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</si>
  <si>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</si>
  <si>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</si>
  <si>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</si>
  <si>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</si>
  <si>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</si>
  <si>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</si>
  <si>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</si>
  <si>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</si>
  <si>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</si>
  <si>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</si>
  <si>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</si>
  <si>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</si>
  <si>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</si>
  <si>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</si>
  <si>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</si>
  <si>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</si>
  <si>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</si>
  <si>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</si>
  <si>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</si>
  <si>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</si>
  <si>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</si>
  <si>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</si>
  <si>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</si>
  <si>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</si>
  <si>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</si>
  <si>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</si>
  <si>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</si>
  <si>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</si>
  <si>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</si>
  <si>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</si>
  <si>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</si>
  <si>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</si>
  <si>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</si>
  <si>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</si>
  <si>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</si>
  <si>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</si>
  <si>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</si>
  <si>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</si>
  <si>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</si>
  <si>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</si>
  <si>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</si>
  <si>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</si>
  <si>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</si>
  <si>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</si>
  <si>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</si>
  <si>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</si>
  <si>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</si>
  <si>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</si>
  <si>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</si>
  <si>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</si>
  <si>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</si>
  <si>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</si>
  <si>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</si>
  <si>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</si>
  <si>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</si>
  <si>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</si>
  <si>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</si>
  <si>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</si>
  <si>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</si>
  <si>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</si>
  <si>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</si>
  <si>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</si>
  <si>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</si>
  <si>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</si>
  <si>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</si>
  <si>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</si>
  <si>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</si>
  <si>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</si>
  <si>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</si>
  <si>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</si>
  <si>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</si>
  <si>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</si>
  <si>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</si>
  <si>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</si>
  <si>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</si>
  <si>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</si>
  <si>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</si>
  <si>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</si>
  <si>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</si>
  <si>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</si>
  <si>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</si>
  <si>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</si>
  <si>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</si>
  <si>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</si>
  <si>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</si>
  <si>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</si>
  <si>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</si>
  <si>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</si>
  <si>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</si>
  <si>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</si>
  <si>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</si>
  <si>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</si>
  <si>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</si>
  <si>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</si>
  <si>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</si>
  <si>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</si>
  <si>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</si>
  <si>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</si>
  <si>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</si>
  <si>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</si>
  <si>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</si>
  <si>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</si>
  <si>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</si>
  <si>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</si>
  <si>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</si>
  <si>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</si>
  <si>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</si>
  <si>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</si>
  <si>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</si>
  <si>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</si>
  <si>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</si>
  <si>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</si>
  <si>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</si>
  <si>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</si>
  <si>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</si>
  <si>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</si>
  <si>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</si>
  <si>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</si>
  <si>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</si>
  <si>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</si>
  <si>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</si>
  <si>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</si>
  <si>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</si>
  <si>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</si>
  <si>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</si>
  <si>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</si>
  <si>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</si>
  <si>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</si>
  <si>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</si>
  <si>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</si>
  <si>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</si>
  <si>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</si>
  <si>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</si>
  <si>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</si>
  <si>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</si>
  <si>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</si>
  <si>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</si>
  <si>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</si>
  <si>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</si>
  <si>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</si>
  <si>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</si>
  <si>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</si>
  <si>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</si>
  <si>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</si>
  <si>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</si>
  <si>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</si>
  <si>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</si>
  <si>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</si>
  <si>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</si>
  <si>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</si>
  <si>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</si>
  <si>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</si>
  <si>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</si>
  <si>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</si>
  <si>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</si>
  <si>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</si>
  <si>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</si>
  <si>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</si>
  <si>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</si>
  <si>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</si>
  <si>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</si>
  <si>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</si>
  <si>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</si>
  <si>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</si>
  <si>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</si>
  <si>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</si>
  <si>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</si>
  <si>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</si>
  <si>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</si>
  <si>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</si>
  <si>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</si>
  <si>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</si>
  <si>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</si>
  <si>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</si>
  <si>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</si>
  <si>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</si>
  <si>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</si>
  <si>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</si>
  <si>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</si>
  <si>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</si>
  <si>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</si>
  <si>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</si>
  <si>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</si>
  <si>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</si>
  <si>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</si>
  <si>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</si>
  <si>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</si>
  <si>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</si>
  <si>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</si>
  <si>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</si>
  <si>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</si>
  <si>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</si>
  <si>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</si>
  <si>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</si>
  <si>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</si>
  <si>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</si>
  <si>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</si>
  <si>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</si>
  <si>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</si>
  <si>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</si>
  <si>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</si>
  <si>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</si>
  <si>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</si>
  <si>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</si>
  <si>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</si>
  <si>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</si>
  <si>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</si>
  <si>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</si>
  <si>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</si>
  <si>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</si>
  <si>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</si>
  <si>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</si>
  <si>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</si>
  <si>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</si>
  <si>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</si>
  <si>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</si>
  <si>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</si>
  <si>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</si>
  <si>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</si>
  <si>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</si>
  <si>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</si>
  <si>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</si>
  <si>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</si>
  <si>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</si>
  <si>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</si>
  <si>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</si>
  <si>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</si>
  <si>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</si>
  <si>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</si>
  <si>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</si>
  <si>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</si>
  <si>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</si>
  <si>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</si>
  <si>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</si>
  <si>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</si>
  <si>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</si>
  <si>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</si>
  <si>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</si>
  <si>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</si>
  <si>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</si>
  <si>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</si>
  <si>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</si>
  <si>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</si>
  <si>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</si>
  <si>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</si>
  <si>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</si>
  <si>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</si>
  <si>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</si>
  <si>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</si>
  <si>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</si>
  <si>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</si>
  <si>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</si>
  <si>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</si>
  <si>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</si>
  <si>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</si>
  <si>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</si>
  <si>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</si>
  <si>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</si>
  <si>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</si>
  <si>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</si>
  <si>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</si>
  <si>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</si>
  <si>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</si>
  <si>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</si>
  <si>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</si>
  <si>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</si>
  <si>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</si>
  <si>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</si>
  <si>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</si>
  <si>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</si>
  <si>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</si>
  <si>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</si>
  <si>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</si>
  <si>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</si>
  <si>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</si>
  <si>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</si>
  <si>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</si>
  <si>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</si>
  <si>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</si>
  <si>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</si>
  <si>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</si>
  <si>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</si>
  <si>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</si>
  <si>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</si>
  <si>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</si>
  <si>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</si>
  <si>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</si>
  <si>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</si>
  <si>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</si>
  <si>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</si>
  <si>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</si>
  <si>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</si>
  <si>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</si>
  <si>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</si>
  <si>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</si>
  <si>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</si>
  <si>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</si>
  <si>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</si>
  <si>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</si>
  <si>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</si>
  <si>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</si>
  <si>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</si>
  <si>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</si>
  <si>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</si>
  <si>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</si>
  <si>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</si>
  <si>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</si>
  <si>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</si>
  <si>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</si>
  <si>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</si>
  <si>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</si>
  <si>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</si>
  <si>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</si>
  <si>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</si>
  <si>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</si>
  <si>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</si>
  <si>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</si>
  <si>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</si>
  <si>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</si>
  <si>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</si>
  <si>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</si>
  <si>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</si>
  <si>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</si>
  <si>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</si>
  <si>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</si>
  <si>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</si>
  <si>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</si>
  <si>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</si>
  <si>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</si>
  <si>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</si>
  <si>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</si>
  <si>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</si>
  <si>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</si>
  <si>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</si>
  <si>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</si>
  <si>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</si>
  <si>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</si>
  <si>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</si>
  <si>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</si>
  <si>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</si>
  <si>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</si>
  <si>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</si>
  <si>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</si>
  <si>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</si>
  <si>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</si>
  <si>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</si>
  <si>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</si>
  <si>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</si>
  <si>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</si>
  <si>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</si>
  <si>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</si>
  <si>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</si>
  <si>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</si>
  <si>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</si>
  <si>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</si>
  <si>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</si>
  <si>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</si>
  <si>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</si>
  <si>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</si>
  <si>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</si>
  <si>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</si>
  <si>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</si>
  <si>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</si>
  <si>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</si>
  <si>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</si>
  <si>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</si>
  <si>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</si>
  <si>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</si>
  <si>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</si>
  <si>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</si>
  <si>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</si>
  <si>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</si>
  <si>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</si>
  <si>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</si>
  <si>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</si>
  <si>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</si>
  <si>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</si>
  <si>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</si>
  <si>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</si>
  <si>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</si>
  <si>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</si>
  <si>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</si>
  <si>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</si>
  <si>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</si>
  <si>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</si>
  <si>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</si>
  <si>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</si>
  <si>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</si>
  <si>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</si>
  <si>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</si>
  <si>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</si>
  <si>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</si>
  <si>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</si>
  <si>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</si>
  <si>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</si>
  <si>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</si>
  <si>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</si>
  <si>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</si>
  <si>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</si>
  <si>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</si>
  <si>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</si>
  <si>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</si>
  <si>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</si>
  <si>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</si>
  <si>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</si>
  <si>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</si>
  <si>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</si>
  <si>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</si>
  <si>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</si>
  <si>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</si>
  <si>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</si>
  <si>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</si>
  <si>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</si>
  <si>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</si>
  <si>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</si>
  <si>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</si>
  <si>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</si>
  <si>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</si>
  <si>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</si>
  <si>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</si>
  <si>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</si>
  <si>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</si>
  <si>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</si>
  <si>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</si>
  <si>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</si>
  <si>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</si>
  <si>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</si>
  <si>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</si>
  <si>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</si>
  <si>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</si>
  <si>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</si>
  <si>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</si>
  <si>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</si>
  <si>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</si>
  <si>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</si>
  <si>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</si>
  <si>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</si>
  <si>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</si>
  <si>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</si>
  <si>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</si>
  <si>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</si>
  <si>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</si>
  <si>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</si>
  <si>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</si>
  <si>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</si>
  <si>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</si>
  <si>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</si>
  <si>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</si>
  <si>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</si>
  <si>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</si>
  <si>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</si>
  <si>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</si>
  <si>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</si>
  <si>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</si>
  <si>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</si>
  <si>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</si>
  <si>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</si>
  <si>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</si>
  <si>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</si>
  <si>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</si>
  <si>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</si>
  <si>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</si>
  <si>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</si>
  <si>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</si>
  <si>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</si>
  <si>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</si>
  <si>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</si>
  <si>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</si>
  <si>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</si>
  <si>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</si>
  <si>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</si>
  <si>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</si>
  <si>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</si>
  <si>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</si>
  <si>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</si>
  <si>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</si>
  <si>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</si>
  <si>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</si>
  <si>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</si>
  <si>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</si>
  <si>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</si>
  <si>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</si>
  <si>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</si>
  <si>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</si>
  <si>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</si>
  <si>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</si>
  <si>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</si>
  <si>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</si>
  <si>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</si>
  <si>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</si>
  <si>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</si>
  <si>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</si>
  <si>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</si>
  <si>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</si>
  <si>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</si>
  <si>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</si>
  <si>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</si>
  <si>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</si>
  <si>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</si>
  <si>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</si>
  <si>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</si>
  <si>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</si>
  <si>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</si>
  <si>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</si>
  <si>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</si>
  <si>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</si>
  <si>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</si>
  <si>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</si>
  <si>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</si>
  <si>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</si>
  <si>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</si>
  <si>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</si>
  <si>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</si>
  <si>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</si>
  <si>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</si>
  <si>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</si>
  <si>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</si>
  <si>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</si>
  <si>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</si>
  <si>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</si>
  <si>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</si>
  <si>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</si>
  <si>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</si>
  <si>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</si>
  <si>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</si>
  <si>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</si>
  <si>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</si>
  <si>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</si>
  <si>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</si>
  <si>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</si>
  <si>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</si>
  <si>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</si>
  <si>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</si>
  <si>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</si>
  <si>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</si>
  <si>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</si>
  <si>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</si>
  <si>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</si>
  <si>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</si>
  <si>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</si>
  <si>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</si>
  <si>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</si>
  <si>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</si>
  <si>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</si>
  <si>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</si>
  <si>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</si>
  <si>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</si>
  <si>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</si>
  <si>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</si>
  <si>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</si>
  <si>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</si>
  <si>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</si>
  <si>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</si>
  <si>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</si>
  <si>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</si>
  <si>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</si>
  <si>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</si>
  <si>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</si>
  <si>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</si>
  <si>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</si>
  <si>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</si>
  <si>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</si>
  <si>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</si>
  <si>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</si>
  <si>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</si>
  <si>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</si>
  <si>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</si>
  <si>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</si>
  <si>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</si>
  <si>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</si>
  <si>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</si>
  <si>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</si>
  <si>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</si>
  <si>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</si>
  <si>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</si>
  <si>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</si>
  <si>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</si>
  <si>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</si>
  <si>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</si>
  <si>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</si>
  <si>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</si>
  <si>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</si>
  <si>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</si>
  <si>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</si>
  <si>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</si>
  <si>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</si>
  <si>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</si>
  <si>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</si>
  <si>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</si>
  <si>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</si>
  <si>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</si>
  <si>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</si>
  <si>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</si>
  <si>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</si>
  <si>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</si>
  <si>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</si>
  <si>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</si>
  <si>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</si>
  <si>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</si>
  <si>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</si>
  <si>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</si>
  <si>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</si>
  <si>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</si>
  <si>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</si>
  <si>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</si>
  <si>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</si>
  <si>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</si>
  <si>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</si>
  <si>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</si>
  <si>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</si>
  <si>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</si>
  <si>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</si>
  <si>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</si>
  <si>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</si>
  <si>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</si>
  <si>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</si>
  <si>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</si>
  <si>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</si>
  <si>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</si>
  <si>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</si>
  <si>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</si>
  <si>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</si>
  <si>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</si>
  <si>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</si>
  <si>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</si>
  <si>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</si>
  <si>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</si>
  <si>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</si>
  <si>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</si>
  <si>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</si>
  <si>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</si>
  <si>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</si>
  <si>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</si>
  <si>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</si>
  <si>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</si>
  <si>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</si>
  <si>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</si>
  <si>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</si>
  <si>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</si>
  <si>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</si>
  <si>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</si>
  <si>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</si>
  <si>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</si>
  <si>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</si>
  <si>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</si>
  <si>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</si>
  <si>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</si>
  <si>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</si>
  <si>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</si>
  <si>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</si>
  <si>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</si>
  <si>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</si>
  <si>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</si>
  <si>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</si>
  <si>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</si>
  <si>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</si>
  <si>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</si>
  <si>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</si>
  <si>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</si>
  <si>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</si>
  <si>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</si>
  <si>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</si>
  <si>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</si>
  <si>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</si>
  <si>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</si>
  <si>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</si>
  <si>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</si>
  <si>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</si>
  <si>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</si>
  <si>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</si>
  <si>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</si>
  <si>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</si>
  <si>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</si>
  <si>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</si>
  <si>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</si>
  <si>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</si>
  <si>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</si>
  <si>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</si>
  <si>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</si>
  <si>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</si>
  <si>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</si>
  <si>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</si>
  <si>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</si>
  <si>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</si>
  <si>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</si>
  <si>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</si>
  <si>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</si>
  <si>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</si>
  <si>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</si>
  <si>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</si>
  <si>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</si>
  <si>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</si>
  <si>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</si>
  <si>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</si>
  <si>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</si>
  <si>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</si>
  <si>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</si>
  <si>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</si>
  <si>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</si>
  <si>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</si>
  <si>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</si>
  <si>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</si>
  <si>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</si>
  <si>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</si>
  <si>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</si>
  <si>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</si>
  <si>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</si>
  <si>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</si>
  <si>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</si>
  <si>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</si>
  <si>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</si>
  <si>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</si>
  <si>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</si>
  <si>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</si>
  <si>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</si>
  <si>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</si>
  <si>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</si>
  <si>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</si>
  <si>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</si>
  <si>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</si>
  <si>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</si>
  <si>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</si>
  <si>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</si>
  <si>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</si>
  <si>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</si>
  <si>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</si>
  <si>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</si>
  <si>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</si>
  <si>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</si>
  <si>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</si>
  <si>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</si>
  <si>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</si>
  <si>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</si>
  <si>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</si>
  <si>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</si>
  <si>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</si>
  <si>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</si>
  <si>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</si>
  <si>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</si>
  <si>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</si>
  <si>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</si>
  <si>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</si>
  <si>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</si>
  <si>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</si>
  <si>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</si>
  <si>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</si>
  <si>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</si>
  <si>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</si>
  <si>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</si>
  <si>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</si>
  <si>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</si>
  <si>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</si>
  <si>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</si>
  <si>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</si>
  <si>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</si>
  <si>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</si>
  <si>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</si>
  <si>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</si>
  <si>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</si>
  <si>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</si>
  <si>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</si>
  <si>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</si>
  <si>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</si>
  <si>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</si>
  <si>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</si>
  <si>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</si>
  <si>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</si>
  <si>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</si>
  <si>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</si>
  <si>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</si>
  <si>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</si>
  <si>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</si>
  <si>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</si>
  <si>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</si>
  <si>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</si>
  <si>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</si>
  <si>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</si>
  <si>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</si>
  <si>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</si>
  <si>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</si>
  <si>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</si>
  <si>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</si>
  <si>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</si>
  <si>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</si>
  <si>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</si>
  <si>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</si>
  <si>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</si>
  <si>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</si>
  <si>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</si>
  <si>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</si>
  <si>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</si>
  <si>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</si>
  <si>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</si>
  <si>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</si>
  <si>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</si>
  <si>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</si>
  <si>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</si>
  <si>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</si>
  <si>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</si>
  <si>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</si>
  <si>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</si>
  <si>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</si>
  <si>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</si>
  <si>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</si>
  <si>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</si>
  <si>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</si>
  <si>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</si>
  <si>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</si>
  <si>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</si>
  <si>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</si>
  <si>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</si>
  <si>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</si>
  <si>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</si>
  <si>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</si>
  <si>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</si>
  <si>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</si>
  <si>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</si>
  <si>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</si>
  <si>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</si>
  <si>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</si>
  <si>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</si>
  <si>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</si>
  <si>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</si>
  <si>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</si>
  <si>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</si>
  <si>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</si>
  <si>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</si>
  <si>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</si>
  <si>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</si>
  <si>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</si>
  <si>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</si>
  <si>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</si>
  <si>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</si>
  <si>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</si>
  <si>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</si>
  <si>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</si>
  <si>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</si>
  <si>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</si>
  <si>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</si>
  <si>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</si>
  <si>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</si>
  <si>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</si>
  <si>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</si>
  <si>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</si>
  <si>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</si>
  <si>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</si>
  <si>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</si>
  <si>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</si>
  <si>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</si>
  <si>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</si>
  <si>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</si>
  <si>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</si>
  <si>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</si>
  <si>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</si>
  <si>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</si>
  <si>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</si>
  <si>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</si>
  <si>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</si>
  <si>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</si>
  <si>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</si>
  <si>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</si>
  <si>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</si>
  <si>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</si>
  <si>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</si>
  <si>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</si>
  <si>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</si>
  <si>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</si>
  <si>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</si>
  <si>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</si>
  <si>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</si>
  <si>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</si>
  <si>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</si>
  <si>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</si>
  <si>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</si>
  <si>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</si>
  <si>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</si>
  <si>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</si>
  <si>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</si>
  <si>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</si>
  <si>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</si>
  <si>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</si>
  <si>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</si>
  <si>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</si>
  <si>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</si>
  <si>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</si>
  <si>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</si>
  <si>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</si>
  <si>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</si>
  <si>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</si>
  <si>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</si>
  <si>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</si>
  <si>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</si>
  <si>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</si>
  <si>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</si>
  <si>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</si>
  <si>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</si>
  <si>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</si>
  <si>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</si>
  <si>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</si>
  <si>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</si>
  <si>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</si>
  <si>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</si>
  <si>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</si>
  <si>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</si>
  <si>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</si>
  <si>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</si>
  <si>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</si>
  <si>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</si>
  <si>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</si>
  <si>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</si>
  <si>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</si>
  <si>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</si>
  <si>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</si>
  <si>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</si>
  <si>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</si>
  <si>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</si>
  <si>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</si>
  <si>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</si>
  <si>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</si>
  <si>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</si>
  <si>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</si>
  <si>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</si>
  <si>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</si>
  <si>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</si>
  <si>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</si>
  <si>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</si>
  <si>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</si>
  <si>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</si>
  <si>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</si>
  <si>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</si>
  <si>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</si>
  <si>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</si>
  <si>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</si>
  <si>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</si>
  <si>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</si>
  <si>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</si>
  <si>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</si>
  <si>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</si>
  <si>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</si>
  <si>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</si>
  <si>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</si>
  <si>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</si>
  <si>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</si>
  <si>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</si>
  <si>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</si>
  <si>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</si>
  <si>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</si>
  <si>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</si>
  <si>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</si>
  <si>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</si>
  <si>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</si>
  <si>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</si>
  <si>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</si>
  <si>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</si>
  <si>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</si>
  <si>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</si>
  <si>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</si>
  <si>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</si>
  <si>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</si>
  <si>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</si>
  <si>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</si>
  <si>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</si>
  <si>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</si>
  <si>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</si>
  <si>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</si>
  <si>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</si>
  <si>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</si>
  <si>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</si>
  <si>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</si>
  <si>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</si>
  <si>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</si>
  <si>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</si>
  <si>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</si>
  <si>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</si>
  <si>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</si>
  <si>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</si>
  <si>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</si>
  <si>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</si>
  <si>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</si>
  <si>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</si>
  <si>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</si>
  <si>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</si>
  <si>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</si>
  <si>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</si>
  <si>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</si>
  <si>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</si>
  <si>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</si>
  <si>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</si>
  <si>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</si>
  <si>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</si>
  <si>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</si>
  <si>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</si>
  <si>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</si>
  <si>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</si>
  <si>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</si>
  <si>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</si>
  <si>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</si>
  <si>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</si>
  <si>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</si>
  <si>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</si>
  <si>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</si>
  <si>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</si>
  <si>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</si>
  <si>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</si>
  <si>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</si>
  <si>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</si>
  <si>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</si>
  <si>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</si>
  <si>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</si>
  <si>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</si>
  <si>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</si>
  <si>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</si>
  <si>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</si>
  <si>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</si>
  <si>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</si>
  <si>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</si>
  <si>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</si>
  <si>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</si>
  <si>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</si>
  <si>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</si>
  <si>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</si>
  <si>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</si>
  <si>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</si>
  <si>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</si>
  <si>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</si>
  <si>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</si>
  <si>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</si>
  <si>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</si>
  <si>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</si>
  <si>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</si>
  <si>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</si>
  <si>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</si>
  <si>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</si>
  <si>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</si>
  <si>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</si>
  <si>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</si>
  <si>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</si>
  <si>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</si>
  <si>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</si>
  <si>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</si>
  <si>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</si>
  <si>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</si>
  <si>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</si>
  <si>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</si>
  <si>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</si>
  <si>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</si>
  <si>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</si>
  <si>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</si>
  <si>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</si>
  <si>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</si>
  <si>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</si>
  <si>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</si>
  <si>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</si>
  <si>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</si>
  <si>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</si>
  <si>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</si>
  <si>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</si>
  <si>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</si>
  <si>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</si>
  <si>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</si>
  <si>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</si>
  <si>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</si>
  <si>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</si>
  <si>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</si>
  <si>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</si>
  <si>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</si>
  <si>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</si>
  <si>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</si>
  <si>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</si>
  <si>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</si>
  <si>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</si>
  <si>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</si>
  <si>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</si>
  <si>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</si>
  <si>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</si>
  <si>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</si>
  <si>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</si>
  <si>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</si>
  <si>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</si>
  <si>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</si>
  <si>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</si>
  <si>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</si>
  <si>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</si>
  <si>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</si>
  <si>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</si>
  <si>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</si>
  <si>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</si>
  <si>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</si>
  <si>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</si>
  <si>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</si>
  <si>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</si>
  <si>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</si>
  <si>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</si>
  <si>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</si>
  <si>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</si>
  <si>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</si>
  <si>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</si>
  <si>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</si>
  <si>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</si>
  <si>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</si>
  <si>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</si>
  <si>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</si>
  <si>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</si>
  <si>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</si>
  <si>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</si>
  <si>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</si>
  <si>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</si>
  <si>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</si>
  <si>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</si>
  <si>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</si>
  <si>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</si>
  <si>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</si>
  <si>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</si>
  <si>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</si>
  <si>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</si>
  <si>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</si>
  <si>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</si>
  <si>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</si>
  <si>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</si>
  <si>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</si>
  <si>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</si>
  <si>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</si>
  <si>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</si>
  <si>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</si>
  <si>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</si>
  <si>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</si>
  <si>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</si>
  <si>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</si>
  <si>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</si>
  <si>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</si>
  <si>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</si>
  <si>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</si>
  <si>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</si>
  <si>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</si>
  <si>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</si>
  <si>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</si>
  <si>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</si>
  <si>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</si>
  <si>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</si>
  <si>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</si>
  <si>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</si>
  <si>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</si>
  <si>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</si>
  <si>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</si>
  <si>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</si>
  <si>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</si>
  <si>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</si>
  <si>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</si>
  <si>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</si>
  <si>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</si>
  <si>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</si>
  <si>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</si>
  <si>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</si>
  <si>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</si>
  <si>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</si>
  <si>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</si>
  <si>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</si>
  <si>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</si>
  <si>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</si>
  <si>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</si>
  <si>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</si>
  <si>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</si>
  <si>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</si>
  <si>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</si>
  <si>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</si>
  <si>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</si>
  <si>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</si>
  <si>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</si>
  <si>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</si>
  <si>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</si>
  <si>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</si>
  <si>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</si>
  <si>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</si>
  <si>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</si>
  <si>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</si>
  <si>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</si>
  <si>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</si>
  <si>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</si>
  <si>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</si>
  <si>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</si>
  <si>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</si>
  <si>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</si>
  <si>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</si>
  <si>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</si>
  <si>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</si>
  <si>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</si>
  <si>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</si>
  <si>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</si>
  <si>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</si>
  <si>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</si>
  <si>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</si>
  <si>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</si>
  <si>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</si>
  <si>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</si>
  <si>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</si>
  <si>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</si>
  <si>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</si>
  <si>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</si>
  <si>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</si>
  <si>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</si>
  <si>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</si>
  <si>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</si>
  <si>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</si>
  <si>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</si>
  <si>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</si>
  <si>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</si>
  <si>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</si>
  <si>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</si>
  <si>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</si>
  <si>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</si>
  <si>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</si>
  <si>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</si>
  <si>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</si>
  <si>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</si>
  <si>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</si>
  <si>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</si>
  <si>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</si>
  <si>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</si>
  <si>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</si>
  <si>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</si>
  <si>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</si>
  <si>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</si>
  <si>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</si>
  <si>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</si>
  <si>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</si>
  <si>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</si>
  <si>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</si>
  <si>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</si>
  <si>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</si>
  <si>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</si>
  <si>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</si>
  <si>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</si>
  <si>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</si>
  <si>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</si>
  <si>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</si>
  <si>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</si>
  <si>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</si>
  <si>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</si>
  <si>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</si>
  <si>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</si>
  <si>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</si>
  <si>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</si>
  <si>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</si>
  <si>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</si>
  <si>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</si>
  <si>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</si>
  <si>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</si>
  <si>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</si>
  <si>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</si>
  <si>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</si>
  <si>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</si>
  <si>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</si>
  <si>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</si>
  <si>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</si>
  <si>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</si>
  <si>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</si>
  <si>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</si>
  <si>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</si>
  <si>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</si>
  <si>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</si>
  <si>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</si>
  <si>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</si>
  <si>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</si>
  <si>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</si>
  <si>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</si>
  <si>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</si>
  <si>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</si>
  <si>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</si>
  <si>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</si>
  <si>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</si>
  <si>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</si>
  <si>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</si>
  <si>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</si>
  <si>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</si>
  <si>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</si>
  <si>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</si>
  <si>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</si>
  <si>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</si>
  <si>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</si>
  <si>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</si>
  <si>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</si>
  <si>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</si>
  <si>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</si>
  <si>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</si>
  <si>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</si>
  <si>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</si>
  <si>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</si>
  <si>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</si>
  <si>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</si>
  <si>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</si>
  <si>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</si>
  <si>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</si>
  <si>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</si>
  <si>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</si>
  <si>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</si>
  <si>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</si>
  <si>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</si>
  <si>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</si>
  <si>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</si>
  <si>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</si>
  <si>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</si>
  <si>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</si>
  <si>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</si>
  <si>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</si>
  <si>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</si>
  <si>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</si>
  <si>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</si>
  <si>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</si>
  <si>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</si>
  <si>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</si>
  <si>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</si>
  <si>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</si>
  <si>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</si>
  <si>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</si>
  <si>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</si>
  <si>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</si>
  <si>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</si>
  <si>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</si>
  <si>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</si>
  <si>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</si>
  <si>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</si>
  <si>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</si>
  <si>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</si>
  <si>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</si>
  <si>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</si>
  <si>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</si>
  <si>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</si>
  <si>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</si>
  <si>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</si>
  <si>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</si>
  <si>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</si>
  <si>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</si>
  <si>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</si>
  <si>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</si>
  <si>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</si>
  <si>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</si>
  <si>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</si>
  <si>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</si>
  <si>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</si>
  <si>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</si>
  <si>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</si>
  <si>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</si>
  <si>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</si>
  <si>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</si>
  <si>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</si>
  <si>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</si>
  <si>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</si>
  <si>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</si>
  <si>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</si>
  <si>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</si>
  <si>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</si>
  <si>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</si>
  <si>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</si>
  <si>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</si>
  <si>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</si>
  <si>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</si>
  <si>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</si>
  <si>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</si>
  <si>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</si>
  <si>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</si>
  <si>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</si>
  <si>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</si>
  <si>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</si>
  <si>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</si>
  <si>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</si>
  <si>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</si>
  <si>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</si>
  <si>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</si>
  <si>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</si>
  <si>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</si>
  <si>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</si>
  <si>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</si>
  <si>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</si>
  <si>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</si>
  <si>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</si>
  <si>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</si>
  <si>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</si>
  <si>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</si>
  <si>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</si>
  <si>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</si>
  <si>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</si>
  <si>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</si>
  <si>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</si>
  <si>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</si>
  <si>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</si>
  <si>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</si>
  <si>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</si>
  <si>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</si>
  <si>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</si>
  <si>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</si>
  <si>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</si>
  <si>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</si>
  <si>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</si>
  <si>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</si>
  <si>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</si>
  <si>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</si>
  <si>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</si>
  <si>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</si>
  <si>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</si>
  <si>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</si>
  <si>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</si>
  <si>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</si>
  <si>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</si>
  <si>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</si>
  <si>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</si>
  <si>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</si>
  <si>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</si>
  <si>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</si>
  <si>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</si>
  <si>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</si>
  <si>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</si>
  <si>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</si>
  <si>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</si>
  <si>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</si>
  <si>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</si>
  <si>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</si>
  <si>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</si>
  <si>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</si>
  <si>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</si>
  <si>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</si>
  <si>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</si>
  <si>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</si>
  <si>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</si>
  <si>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</si>
  <si>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</si>
  <si>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</si>
  <si>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</si>
  <si>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</si>
  <si>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</si>
  <si>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</si>
  <si>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</si>
  <si>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</si>
  <si>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</si>
  <si>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</si>
  <si>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</si>
  <si>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</si>
  <si>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</si>
  <si>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</si>
  <si>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</si>
  <si>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</si>
  <si>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</si>
  <si>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</si>
  <si>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</si>
  <si>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</si>
  <si>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</si>
  <si>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</si>
  <si>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</si>
  <si>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</si>
  <si>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</si>
  <si>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</si>
  <si>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</si>
  <si>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</si>
  <si>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</si>
  <si>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</si>
  <si>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</si>
  <si>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</si>
  <si>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</si>
  <si>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</si>
  <si>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</si>
  <si>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</si>
  <si>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</si>
  <si>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</si>
  <si>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</si>
  <si>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</si>
  <si>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</si>
  <si>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</si>
  <si>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</si>
  <si>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</si>
  <si>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</si>
  <si>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</si>
  <si>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</si>
  <si>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</si>
  <si>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</si>
  <si>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</si>
  <si>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</si>
  <si>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</si>
  <si>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</si>
  <si>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</si>
  <si>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</si>
  <si>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</si>
  <si>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</si>
  <si>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</si>
  <si>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</si>
  <si>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</si>
  <si>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</si>
  <si>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</si>
  <si>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</si>
  <si>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</si>
  <si>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</si>
  <si>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</si>
  <si>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</si>
  <si>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</si>
  <si>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</si>
  <si>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</si>
  <si>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</si>
  <si>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</si>
  <si>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</si>
  <si>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</si>
  <si>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</si>
  <si>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</si>
  <si>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</si>
  <si>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</si>
  <si>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</si>
  <si>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</si>
  <si>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</si>
  <si>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</si>
  <si>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</si>
  <si>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</si>
  <si>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</si>
  <si>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</si>
  <si>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</si>
  <si>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</si>
  <si>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</si>
  <si>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</si>
  <si>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</si>
  <si>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</si>
  <si>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</si>
  <si>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</si>
  <si>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</si>
  <si>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</si>
  <si>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</si>
  <si>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</si>
  <si>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</si>
  <si>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</si>
  <si>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</si>
  <si>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</si>
  <si>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</si>
  <si>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</si>
  <si>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</si>
  <si>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</si>
  <si>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</si>
  <si>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</si>
  <si>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</si>
  <si>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</si>
  <si>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</si>
  <si>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</si>
  <si>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</si>
  <si>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</si>
  <si>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</si>
  <si>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</si>
  <si>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</si>
  <si>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</si>
  <si>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</si>
  <si>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</si>
  <si>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</si>
  <si>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</si>
  <si>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</si>
  <si>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</si>
  <si>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</si>
  <si>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</si>
  <si>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</si>
  <si>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</si>
  <si>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</si>
  <si>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</si>
  <si>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</si>
  <si>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</si>
  <si>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</si>
  <si>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</si>
  <si>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</si>
  <si>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</si>
  <si>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</si>
  <si>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</si>
  <si>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</si>
  <si>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</si>
  <si>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</si>
  <si>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</si>
  <si>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</si>
  <si>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</si>
  <si>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</si>
  <si>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</si>
  <si>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</si>
  <si>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</si>
  <si>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</si>
  <si>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</si>
  <si>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</si>
  <si>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</si>
  <si>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</si>
  <si>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</si>
  <si>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</si>
  <si>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</si>
  <si>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</si>
  <si>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</si>
  <si>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</si>
  <si>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</si>
  <si>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</si>
  <si>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</si>
  <si>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</si>
  <si>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</si>
  <si>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</si>
  <si>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</si>
  <si>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</si>
  <si>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</si>
  <si>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</si>
  <si>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</si>
  <si>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</si>
  <si>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</si>
  <si>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</si>
  <si>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</si>
  <si>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</si>
  <si>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</si>
  <si>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</si>
  <si>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</si>
  <si>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</si>
  <si>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</si>
  <si>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</si>
  <si>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</si>
  <si>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</si>
  <si>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</si>
  <si>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</si>
  <si>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</si>
  <si>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</si>
  <si>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</si>
  <si>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</si>
  <si>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</si>
  <si>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</si>
  <si>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</si>
  <si>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</si>
  <si>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</si>
  <si>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</si>
  <si>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</si>
  <si>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</si>
  <si>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</si>
  <si>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</si>
  <si>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</si>
  <si>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</si>
  <si>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</si>
  <si>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</si>
  <si>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</si>
  <si>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</si>
  <si>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</si>
  <si>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</si>
  <si>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</si>
  <si>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</si>
  <si>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</si>
  <si>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</si>
  <si>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</si>
  <si>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</si>
  <si>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</si>
  <si>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</si>
  <si>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</si>
  <si>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</si>
  <si>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</si>
  <si>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</si>
  <si>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</si>
  <si>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</si>
  <si>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</si>
  <si>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</si>
  <si>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</si>
  <si>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</si>
  <si>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</si>
  <si>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</si>
  <si>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</si>
  <si>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</si>
  <si>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</si>
  <si>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</si>
  <si>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</si>
  <si>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</si>
  <si>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</si>
  <si>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</si>
  <si>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</si>
  <si>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</si>
  <si>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</si>
  <si>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</si>
  <si>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</si>
  <si>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</si>
  <si>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</si>
  <si>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</si>
  <si>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</si>
  <si>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</si>
  <si>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</si>
  <si>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</si>
  <si>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</si>
  <si>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</si>
  <si>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</si>
  <si>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</si>
  <si>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</si>
  <si>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</si>
  <si>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</si>
  <si>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</si>
  <si>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</si>
  <si>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</si>
  <si>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</si>
  <si>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</si>
  <si>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</si>
  <si>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</si>
  <si>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</si>
  <si>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</si>
  <si>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</si>
  <si>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</si>
  <si>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</si>
  <si>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</si>
  <si>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</si>
  <si>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</si>
  <si>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</si>
  <si>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</si>
  <si>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</si>
  <si>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</si>
  <si>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</si>
  <si>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</si>
  <si>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</si>
  <si>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</si>
  <si>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</si>
  <si>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</si>
  <si>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</si>
  <si>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</si>
  <si>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</si>
  <si>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</si>
  <si>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</si>
  <si>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</si>
  <si>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</si>
  <si>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</si>
  <si>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</si>
  <si>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</si>
  <si>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</si>
  <si>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</si>
  <si>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</si>
  <si>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</si>
  <si>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</si>
  <si>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</si>
  <si>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</si>
  <si>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</si>
  <si>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</si>
  <si>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</si>
  <si>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</si>
  <si>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</si>
  <si>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</si>
  <si>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</si>
  <si>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</si>
  <si>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</si>
  <si>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</si>
  <si>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</si>
  <si>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</si>
  <si>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</si>
  <si>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</si>
  <si>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</si>
  <si>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</si>
  <si>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</si>
  <si>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</si>
  <si>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</si>
  <si>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</si>
  <si>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</si>
  <si>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</si>
  <si>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</si>
  <si>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</si>
  <si>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</si>
  <si>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</si>
  <si>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</si>
  <si>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</si>
  <si>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</si>
  <si>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</si>
  <si>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</si>
  <si>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</si>
  <si>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</si>
  <si>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</si>
  <si>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</si>
  <si>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</si>
  <si>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</si>
  <si>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</si>
  <si>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</si>
  <si>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</si>
  <si>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</si>
  <si>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</si>
  <si>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</si>
  <si>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</si>
  <si>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</si>
  <si>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</si>
  <si>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</si>
  <si>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</si>
  <si>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</si>
  <si>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</si>
  <si>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</si>
  <si>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</si>
  <si>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</si>
  <si>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</si>
  <si>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</si>
  <si>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</si>
  <si>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</si>
  <si>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</si>
  <si>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</si>
  <si>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</si>
  <si>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</si>
  <si>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</si>
  <si>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</si>
  <si>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</si>
  <si>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</si>
  <si>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</si>
  <si>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</si>
  <si>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</si>
  <si>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</si>
  <si>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</si>
  <si>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</si>
  <si>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</si>
  <si>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</si>
  <si>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</si>
  <si>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</si>
  <si>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</si>
  <si>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</si>
  <si>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</si>
  <si>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</si>
  <si>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</si>
  <si>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</si>
  <si>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</si>
  <si>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</si>
  <si>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</si>
  <si>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</si>
  <si>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</si>
  <si>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</si>
  <si>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</si>
  <si>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</si>
  <si>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</si>
  <si>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</si>
  <si>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</si>
  <si>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</si>
  <si>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</si>
  <si>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</si>
  <si>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</si>
  <si>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</si>
  <si>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</si>
  <si>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</si>
  <si>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</si>
  <si>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</si>
  <si>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</si>
  <si>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</si>
  <si>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</si>
  <si>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</si>
  <si>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</si>
  <si>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</si>
  <si>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</si>
  <si>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</si>
  <si>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</si>
  <si>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</si>
  <si>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</si>
  <si>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</si>
  <si>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</si>
  <si>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</si>
  <si>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</si>
  <si>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</si>
  <si>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</si>
  <si>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</si>
  <si>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</si>
  <si>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</si>
  <si>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</si>
  <si>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</si>
  <si>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</si>
  <si>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</si>
  <si>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</si>
  <si>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</si>
  <si>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</si>
  <si>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</si>
  <si>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</si>
  <si>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</si>
  <si>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</si>
  <si>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</si>
  <si>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</si>
  <si>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</si>
  <si>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</si>
  <si>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</si>
  <si>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</si>
  <si>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</si>
  <si>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</si>
  <si>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</si>
  <si>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</si>
  <si>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</si>
  <si>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</si>
  <si>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</si>
  <si>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</si>
  <si>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</si>
  <si>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</si>
  <si>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</si>
  <si>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</si>
  <si>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</si>
  <si>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</si>
  <si>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</si>
  <si>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</si>
  <si>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</si>
  <si>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</si>
  <si>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</si>
  <si>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</si>
  <si>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</si>
  <si>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</si>
  <si>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</si>
  <si>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</si>
  <si>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</si>
  <si>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</si>
  <si>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</si>
  <si>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</si>
  <si>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</si>
  <si>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</si>
  <si>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</si>
  <si>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</si>
  <si>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</si>
  <si>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</si>
  <si>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</si>
  <si>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</si>
  <si>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</si>
  <si>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</si>
  <si>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</si>
  <si>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</si>
  <si>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</si>
  <si>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</si>
  <si>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</si>
  <si>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</si>
  <si>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</si>
  <si>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</si>
  <si>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</si>
  <si>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</si>
  <si>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</si>
  <si>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</si>
  <si>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</si>
  <si>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</si>
  <si>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</si>
  <si>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</si>
  <si>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</si>
  <si>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</si>
  <si>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</si>
  <si>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</si>
  <si>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</si>
  <si>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</si>
  <si>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</si>
  <si>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</si>
  <si>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</si>
  <si>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</si>
  <si>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</si>
  <si>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</si>
  <si>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</si>
  <si>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</si>
  <si>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</si>
  <si>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</si>
  <si>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</si>
  <si>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</si>
  <si>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</si>
  <si>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</si>
  <si>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</si>
  <si>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</si>
  <si>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</si>
  <si>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</si>
  <si>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</si>
  <si>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</si>
  <si>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</si>
  <si>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</si>
  <si>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</si>
  <si>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</si>
  <si>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</si>
  <si>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</si>
  <si>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</si>
  <si>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</si>
  <si>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</si>
  <si>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</si>
  <si>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</si>
  <si>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</si>
  <si>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</si>
  <si>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</si>
  <si>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</si>
  <si>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</si>
  <si>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</si>
  <si>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</si>
  <si>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</si>
  <si>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</si>
  <si>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</si>
  <si>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</si>
  <si>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</si>
  <si>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</si>
  <si>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</si>
  <si>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</si>
  <si>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</si>
  <si>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</si>
  <si>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</si>
  <si>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</si>
  <si>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</si>
  <si>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</si>
  <si>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</si>
  <si>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</si>
  <si>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</si>
  <si>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</si>
  <si>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</si>
  <si>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</si>
  <si>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</si>
  <si>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</si>
  <si>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</si>
  <si>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</si>
  <si>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</si>
  <si>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</si>
  <si>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</si>
  <si>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</si>
  <si>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</si>
  <si>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</si>
  <si>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</si>
  <si>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</si>
  <si>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</si>
  <si>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</si>
  <si>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</si>
  <si>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</si>
  <si>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</si>
  <si>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</si>
  <si>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</si>
  <si>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</si>
  <si>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</si>
  <si>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</si>
  <si>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</si>
  <si>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</si>
  <si>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</si>
  <si>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</si>
  <si>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</si>
  <si>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</si>
  <si>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</si>
  <si>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</si>
  <si>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</si>
  <si>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</si>
  <si>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</si>
  <si>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</si>
  <si>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</si>
  <si>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</si>
  <si>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</si>
  <si>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</si>
  <si>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</si>
  <si>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</si>
  <si>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</si>
  <si>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</si>
  <si>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</si>
  <si>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</si>
  <si>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</si>
  <si>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</si>
  <si>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</si>
  <si>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</si>
  <si>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</si>
  <si>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</si>
  <si>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</si>
  <si>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</si>
  <si>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</si>
  <si>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</si>
  <si>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</si>
  <si>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</si>
  <si>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</si>
  <si>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</si>
  <si>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</si>
  <si>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</si>
  <si>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</si>
  <si>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</si>
  <si>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</si>
  <si>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</si>
  <si>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</si>
  <si>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</si>
  <si>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</si>
  <si>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</si>
  <si>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</si>
  <si>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</si>
  <si>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</si>
  <si>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</si>
  <si>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</si>
  <si>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</si>
  <si>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</si>
  <si>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</si>
  <si>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</si>
  <si>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</si>
  <si>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</si>
  <si>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</si>
  <si>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</si>
  <si>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</si>
  <si>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</si>
  <si>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</si>
  <si>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</si>
  <si>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</si>
  <si>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</si>
  <si>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</si>
  <si>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</si>
  <si>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</si>
  <si>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</si>
  <si>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</si>
  <si>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</si>
  <si>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</si>
  <si>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</si>
  <si>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</si>
  <si>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</si>
  <si>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</si>
  <si>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</si>
  <si>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</si>
  <si>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</si>
  <si>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</si>
  <si>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</si>
  <si>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</si>
  <si>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</si>
  <si>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</si>
  <si>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</si>
  <si>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</si>
  <si>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</si>
  <si>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</si>
  <si>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</si>
  <si>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</si>
  <si>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</si>
  <si>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</si>
  <si>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</si>
  <si>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</si>
  <si>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</si>
  <si>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</si>
  <si>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</si>
  <si>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</si>
  <si>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</si>
  <si>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</si>
  <si>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</si>
  <si>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</si>
  <si>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</si>
  <si>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</si>
  <si>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</si>
  <si>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</si>
  <si>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</si>
  <si>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</si>
  <si>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</si>
  <si>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</si>
  <si>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</si>
  <si>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</si>
  <si>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</si>
  <si>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</si>
  <si>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</si>
  <si>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</si>
  <si>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</si>
  <si>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</si>
  <si>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</si>
  <si>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</si>
  <si>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</si>
  <si>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</si>
  <si>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</si>
  <si>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</si>
  <si>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</si>
  <si>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</si>
  <si>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</si>
  <si>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</si>
  <si>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</si>
  <si>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</si>
  <si>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</si>
  <si>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</si>
  <si>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</si>
  <si>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</si>
  <si>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</si>
  <si>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</si>
  <si>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</si>
  <si>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</si>
  <si>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</si>
  <si>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</si>
  <si>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</si>
  <si>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</si>
  <si>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</si>
  <si>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</si>
  <si>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</si>
  <si>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</si>
  <si>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</si>
  <si>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</si>
  <si>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</si>
  <si>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</si>
  <si>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</si>
  <si>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</si>
  <si>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</si>
  <si>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</si>
  <si>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</si>
  <si>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</si>
  <si>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</si>
  <si>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</si>
  <si>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</si>
  <si>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</si>
  <si>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</si>
  <si>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</si>
  <si>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</si>
  <si>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</si>
  <si>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</si>
  <si>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</si>
  <si>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</si>
  <si>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</si>
  <si>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</si>
  <si>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</si>
  <si>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</si>
  <si>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</si>
  <si>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</si>
  <si>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</si>
  <si>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</si>
  <si>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</si>
  <si>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</si>
  <si>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</si>
  <si>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</si>
  <si>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</si>
  <si>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</si>
  <si>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</si>
  <si>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</si>
  <si>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</si>
  <si>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</si>
  <si>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</si>
  <si>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</si>
  <si>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</si>
  <si>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</si>
  <si>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</si>
  <si>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</si>
  <si>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</si>
  <si>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</si>
  <si>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</si>
  <si>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</si>
  <si>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</si>
  <si>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</si>
  <si>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</si>
  <si>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</si>
  <si>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</si>
  <si>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</si>
  <si>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</si>
  <si>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</si>
  <si>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</si>
  <si>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</si>
  <si>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</si>
  <si>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</si>
  <si>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</si>
  <si>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</si>
  <si>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</si>
  <si>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</si>
  <si>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</si>
  <si>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</si>
  <si>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</si>
  <si>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</si>
  <si>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</si>
  <si>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</si>
  <si>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</si>
  <si>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</si>
  <si>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</si>
  <si>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</si>
  <si>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</si>
  <si>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</si>
  <si>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</si>
  <si>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</si>
  <si>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</si>
  <si>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</si>
  <si>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</si>
  <si>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</si>
  <si>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</si>
  <si>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</si>
  <si>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</si>
  <si>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</si>
  <si>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</si>
  <si>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</si>
  <si>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</si>
  <si>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</si>
  <si>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</si>
  <si>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</si>
  <si>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</si>
  <si>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</si>
  <si>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</si>
  <si>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</si>
  <si>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</si>
  <si>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</si>
  <si>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</si>
  <si>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</si>
  <si>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</si>
  <si>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</si>
  <si>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</si>
  <si>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</si>
  <si>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</si>
  <si>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</si>
  <si>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</si>
  <si>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</si>
  <si>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</si>
  <si>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</si>
  <si>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</si>
  <si>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</si>
  <si>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</si>
  <si>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</si>
  <si>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</si>
  <si>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</si>
  <si>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</si>
  <si>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</si>
  <si>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</si>
  <si>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</si>
  <si>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</si>
  <si>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</si>
  <si>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</si>
  <si>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</si>
  <si>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</si>
  <si>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</si>
  <si>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</si>
  <si>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</si>
  <si>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</si>
  <si>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</si>
  <si>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</si>
  <si>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</si>
  <si>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</si>
  <si>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</si>
  <si>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</si>
  <si>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</si>
  <si>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</si>
  <si>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</si>
  <si>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</si>
  <si>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</si>
  <si>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</si>
  <si>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</si>
  <si>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</si>
  <si>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</si>
  <si>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</si>
  <si>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</si>
  <si>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</si>
  <si>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</si>
  <si>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</si>
  <si>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</si>
  <si>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</si>
  <si>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</si>
  <si>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</si>
  <si>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</si>
  <si>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</si>
  <si>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</si>
  <si>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</si>
  <si>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</si>
  <si>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</si>
  <si>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</si>
  <si>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</si>
  <si>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</si>
  <si>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</si>
  <si>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</si>
  <si>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</si>
  <si>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</si>
  <si>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</si>
  <si>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</si>
  <si>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</si>
  <si>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</si>
  <si>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</si>
  <si>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</si>
  <si>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</si>
  <si>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</si>
  <si>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</si>
  <si>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</si>
  <si>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</si>
  <si>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</si>
  <si>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</si>
  <si>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</si>
  <si>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</si>
  <si>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</si>
  <si>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</si>
  <si>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</si>
  <si>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</si>
  <si>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</si>
  <si>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</si>
  <si>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</si>
  <si>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</si>
  <si>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</si>
  <si>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</si>
  <si>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</si>
  <si>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</si>
  <si>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</si>
  <si>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</si>
  <si>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</si>
  <si>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</si>
  <si>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</si>
  <si>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</si>
  <si>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</si>
  <si>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</si>
  <si>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</si>
  <si>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</si>
  <si>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</si>
  <si>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</si>
  <si>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</si>
  <si>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</si>
  <si>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</si>
  <si>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</si>
  <si>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</si>
  <si>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</si>
  <si>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</si>
  <si>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</si>
  <si>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</si>
  <si>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</si>
  <si>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</si>
  <si>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</si>
  <si>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</si>
  <si>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</si>
  <si>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</si>
  <si>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</si>
  <si>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</si>
  <si>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</si>
  <si>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</si>
  <si>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</si>
  <si>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</si>
  <si>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</si>
  <si>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</si>
  <si>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</si>
  <si>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</si>
  <si>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</si>
  <si>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</si>
  <si>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</si>
  <si>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</si>
  <si>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</si>
  <si>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</si>
  <si>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</si>
  <si>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</si>
  <si>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</si>
  <si>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</si>
  <si>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</si>
  <si>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</si>
  <si>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</si>
  <si>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</si>
  <si>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</si>
  <si>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</si>
  <si>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</si>
  <si>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</si>
  <si>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</si>
  <si>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</si>
  <si>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</si>
  <si>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</si>
  <si>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</si>
  <si>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</si>
  <si>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</si>
  <si>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</si>
  <si>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</si>
  <si>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</si>
  <si>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</si>
  <si>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</si>
  <si>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</si>
  <si>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</si>
  <si>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</si>
  <si>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</si>
  <si>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</si>
  <si>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</si>
  <si>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</si>
  <si>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</si>
  <si>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</si>
  <si>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</si>
  <si>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</si>
  <si>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</si>
  <si>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</si>
  <si>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</si>
  <si>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</si>
  <si>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</si>
  <si>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</si>
  <si>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</si>
  <si>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</si>
  <si>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</si>
  <si>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</si>
  <si>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</si>
  <si>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</si>
  <si>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</si>
  <si>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</si>
  <si>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</si>
  <si>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</si>
  <si>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</si>
  <si>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</si>
  <si>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</si>
  <si>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</si>
  <si>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</si>
  <si>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</si>
  <si>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</si>
  <si>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</si>
  <si>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</si>
  <si>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</si>
  <si>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</si>
  <si>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</si>
  <si>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</si>
  <si>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</si>
  <si>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</si>
  <si>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</si>
  <si>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</si>
  <si>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</si>
  <si>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</si>
  <si>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</si>
  <si>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</si>
  <si>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</si>
  <si>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</si>
  <si>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</si>
  <si>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</si>
  <si>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</si>
  <si>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</si>
  <si>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</si>
  <si>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</si>
  <si>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</si>
  <si>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</si>
  <si>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</si>
  <si>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</si>
  <si>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</si>
  <si>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</si>
  <si>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</si>
  <si>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</si>
  <si>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</si>
  <si>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</si>
  <si>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</si>
  <si>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</si>
  <si>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</si>
  <si>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</si>
  <si>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</si>
  <si>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</si>
  <si>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</si>
  <si>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</si>
  <si>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</si>
  <si>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</si>
  <si>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</si>
  <si>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</si>
  <si>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</si>
  <si>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</si>
  <si>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</si>
  <si>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</si>
  <si>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</si>
  <si>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</si>
  <si>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</si>
  <si>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</si>
  <si>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</si>
  <si>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</si>
  <si>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</si>
  <si>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</si>
  <si>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</si>
  <si>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</si>
  <si>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</si>
  <si>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</si>
  <si>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</si>
  <si>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</si>
  <si>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</si>
  <si>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</si>
  <si>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</si>
  <si>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</si>
  <si>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</si>
  <si>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</si>
  <si>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</si>
  <si>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</si>
  <si>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</si>
  <si>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</si>
  <si>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</si>
  <si>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</si>
  <si>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</si>
  <si>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</si>
  <si>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</si>
  <si>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</si>
  <si>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</si>
  <si>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</si>
  <si>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</si>
  <si>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</si>
  <si>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</si>
  <si>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</si>
  <si>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</si>
  <si>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</si>
  <si>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</si>
  <si>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</si>
  <si>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</si>
  <si>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</si>
  <si>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</si>
  <si>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</si>
  <si>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</si>
  <si>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</si>
  <si>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</si>
  <si>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</si>
  <si>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</si>
  <si>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</si>
  <si>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</si>
  <si>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</si>
  <si>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</si>
  <si>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</si>
  <si>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</si>
  <si>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</si>
  <si>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</si>
  <si>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</si>
  <si>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</si>
  <si>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</si>
  <si>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</si>
  <si>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</si>
  <si>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</si>
  <si>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</si>
  <si>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</si>
  <si>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</si>
  <si>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</si>
  <si>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</si>
  <si>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</si>
  <si>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</si>
  <si>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</si>
  <si>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</si>
  <si>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</si>
  <si>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</si>
  <si>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</si>
  <si>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</si>
  <si>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</si>
  <si>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</si>
  <si>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</si>
  <si>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</si>
  <si>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</si>
  <si>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</si>
  <si>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</si>
  <si>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</si>
  <si>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</si>
  <si>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</si>
  <si>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</si>
  <si>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</si>
  <si>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</si>
  <si>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</si>
  <si>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</si>
  <si>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</si>
  <si>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</si>
  <si>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</si>
  <si>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</si>
  <si>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</si>
  <si>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</si>
  <si>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</si>
  <si>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</si>
  <si>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</si>
  <si>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</si>
  <si>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</si>
  <si>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</si>
  <si>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</si>
  <si>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</si>
  <si>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</si>
  <si>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</si>
  <si>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</si>
  <si>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</si>
  <si>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</si>
  <si>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</si>
  <si>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</si>
  <si>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</si>
  <si>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</si>
  <si>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</si>
  <si>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</si>
  <si>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</si>
  <si>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</si>
  <si>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</si>
  <si>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</si>
  <si>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</si>
  <si>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</si>
  <si>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</si>
  <si>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</si>
  <si>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</si>
  <si>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</si>
  <si>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</si>
  <si>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</si>
  <si>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</si>
  <si>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</si>
  <si>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</si>
  <si>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</si>
  <si>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</si>
  <si>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</si>
  <si>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</si>
  <si>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</si>
  <si>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</si>
  <si>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</si>
  <si>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</si>
  <si>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</si>
  <si>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</si>
  <si>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</si>
  <si>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</si>
  <si>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</si>
  <si>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</si>
  <si>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</si>
  <si>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</si>
  <si>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</si>
  <si>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</si>
  <si>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</si>
  <si>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</si>
  <si>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</si>
  <si>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</si>
  <si>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</si>
  <si>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</si>
  <si>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</si>
  <si>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</si>
  <si>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</si>
  <si>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</si>
  <si>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</si>
  <si>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</si>
  <si>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</si>
  <si>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</si>
  <si>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</si>
  <si>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</si>
  <si>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</si>
  <si>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</si>
  <si>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</si>
  <si>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</si>
  <si>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</si>
  <si>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</si>
  <si>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</si>
  <si>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</si>
  <si>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</si>
  <si>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</si>
  <si>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</si>
  <si>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</si>
  <si>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</si>
  <si>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</si>
  <si>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</si>
  <si>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</si>
  <si>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</si>
  <si>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</si>
  <si>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</si>
  <si>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</si>
  <si>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</si>
  <si>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</si>
  <si>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</si>
  <si>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</si>
  <si>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</si>
  <si>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</si>
  <si>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</si>
  <si>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</si>
  <si>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</si>
  <si>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</si>
  <si>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</si>
  <si>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</si>
  <si>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</si>
  <si>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</si>
  <si>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</si>
  <si>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</si>
  <si>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</si>
  <si>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</si>
  <si>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</si>
  <si>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</si>
  <si>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</si>
  <si>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</si>
  <si>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</si>
  <si>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</si>
  <si>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</si>
  <si>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</si>
  <si>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</si>
  <si>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</si>
  <si>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</si>
  <si>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</si>
  <si>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</si>
  <si>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</si>
  <si>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</si>
  <si>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</si>
  <si>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</si>
  <si>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</si>
  <si>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</si>
  <si>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</si>
  <si>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</si>
  <si>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</si>
  <si>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</si>
  <si>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</si>
  <si>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</si>
  <si>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</si>
  <si>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</si>
  <si>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</si>
  <si>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</si>
  <si>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</si>
  <si>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</si>
  <si>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</si>
  <si>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</si>
  <si>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</si>
  <si>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</si>
  <si>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</si>
  <si>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</si>
  <si>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</si>
  <si>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</si>
  <si>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</si>
  <si>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</si>
  <si>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</si>
  <si>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</si>
  <si>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</si>
  <si>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</si>
  <si>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</si>
  <si>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</si>
  <si>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</si>
  <si>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</si>
  <si>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</si>
  <si>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</si>
  <si>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</si>
  <si>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</si>
  <si>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</si>
  <si>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</si>
  <si>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</si>
  <si>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</si>
  <si>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</si>
  <si>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</si>
  <si>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</si>
  <si>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</si>
  <si>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</si>
  <si>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</si>
  <si>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</si>
  <si>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</si>
  <si>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</si>
  <si>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</si>
  <si>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</si>
  <si>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</si>
  <si>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</si>
  <si>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</si>
  <si>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</si>
  <si>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</si>
  <si>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</si>
  <si>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</si>
  <si>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</si>
  <si>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</si>
  <si>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</si>
  <si>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</si>
  <si>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</si>
  <si>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</si>
  <si>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</si>
  <si>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</si>
  <si>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</si>
  <si>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</si>
  <si>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</si>
  <si>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</si>
  <si>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</si>
  <si>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</si>
  <si>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</si>
  <si>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</si>
  <si>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</si>
  <si>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</si>
  <si>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</si>
  <si>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</si>
  <si>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</si>
  <si>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</si>
  <si>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</si>
  <si>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</si>
  <si>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</si>
  <si>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</si>
  <si>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</si>
  <si>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</si>
  <si>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</si>
  <si>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</si>
  <si>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</si>
  <si>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</si>
  <si>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</si>
  <si>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</si>
  <si>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</si>
  <si>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</si>
  <si>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</si>
  <si>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</si>
  <si>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</si>
  <si>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</si>
  <si>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</si>
  <si>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</si>
  <si>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</si>
  <si>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</si>
  <si>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</si>
  <si>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</si>
  <si>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</si>
  <si>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</si>
  <si>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</si>
  <si>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</si>
  <si>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</si>
  <si>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</si>
  <si>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</si>
  <si>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</si>
  <si>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</si>
  <si>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</si>
  <si>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</si>
  <si>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</si>
  <si>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</si>
  <si>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</si>
  <si>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</si>
  <si>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</si>
  <si>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</si>
  <si>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</si>
  <si>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</si>
  <si>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</si>
  <si>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</si>
  <si>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</si>
  <si>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</si>
  <si>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</si>
  <si>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</si>
  <si>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</si>
  <si>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</si>
  <si>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</si>
  <si>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</si>
  <si>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</si>
  <si>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</si>
  <si>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</si>
  <si>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</si>
  <si>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</si>
  <si>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</si>
  <si>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</si>
  <si>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</si>
  <si>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</si>
  <si>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</si>
  <si>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</si>
  <si>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</si>
  <si>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</si>
  <si>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</si>
  <si>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</si>
  <si>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</si>
  <si>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</si>
  <si>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</si>
  <si>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</si>
  <si>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</si>
  <si>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</si>
  <si>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</si>
  <si>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</si>
  <si>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</si>
  <si>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</si>
  <si>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</si>
  <si>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</si>
  <si>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</si>
  <si>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</si>
  <si>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</si>
  <si>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</si>
  <si>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</si>
  <si>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</si>
  <si>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</si>
  <si>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</si>
  <si>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</si>
  <si>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</si>
  <si>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</si>
  <si>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</si>
  <si>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</si>
  <si>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</si>
  <si>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</si>
  <si>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</si>
  <si>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</si>
  <si>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</si>
  <si>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</si>
  <si>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</si>
  <si>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</si>
  <si>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</si>
  <si>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</si>
  <si>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</si>
  <si>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</si>
  <si>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</si>
  <si>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</si>
  <si>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</si>
  <si>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</si>
  <si>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</si>
  <si>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</si>
  <si>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</si>
  <si>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</si>
  <si>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</si>
  <si>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</si>
  <si>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</si>
  <si>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</si>
  <si>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</si>
  <si>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</si>
  <si>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</si>
  <si>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</si>
  <si>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</si>
  <si>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</si>
  <si>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</si>
  <si>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</si>
  <si>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</si>
  <si>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</si>
  <si>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</si>
  <si>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</si>
  <si>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</si>
  <si>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</si>
  <si>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</si>
  <si>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</si>
  <si>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</si>
  <si>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</si>
  <si>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</si>
  <si>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</si>
  <si>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</si>
  <si>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</si>
  <si>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</si>
  <si>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</si>
  <si>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</si>
  <si>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</si>
  <si>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</si>
  <si>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</si>
  <si>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</si>
  <si>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</si>
  <si>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</si>
  <si>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</si>
  <si>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</si>
  <si>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</si>
  <si>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</si>
  <si>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</si>
  <si>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</si>
  <si>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</si>
  <si>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</si>
  <si>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</si>
  <si>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</si>
  <si>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</si>
  <si>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</si>
  <si>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</si>
  <si>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</si>
  <si>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</si>
  <si>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</si>
  <si>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</si>
  <si>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</si>
  <si>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</si>
  <si>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</si>
  <si>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</si>
  <si>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</si>
  <si>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</si>
  <si>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</si>
  <si>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</si>
  <si>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</si>
  <si>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</si>
  <si>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</si>
  <si>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</si>
  <si>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</si>
  <si>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</si>
  <si>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</si>
  <si>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</si>
  <si>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</si>
  <si>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</si>
  <si>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</si>
  <si>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</si>
  <si>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</si>
  <si>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</si>
  <si>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</si>
  <si>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</si>
  <si>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</si>
  <si>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</si>
  <si>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</si>
  <si>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</si>
  <si>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</si>
  <si>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</si>
  <si>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PCM-20251109-00001364</t>
  </si>
  <si>
    <t xml:space="preserve">ETA 100 min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</si>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</sst>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7" dataDxfId="156" headerRowBorderDxfId="154" tableBorderDxfId="155" totalsRowBorderDxfId="153">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307.69382071759173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45970.642246643518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45970.642246643518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45970.642246643518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45970.642246643518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45970.642246643518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45970.642246643518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45970.642246643518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45970.642246643518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45970.642246643518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45970.642246643518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45970.642246643518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45970.642246643518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45970.642246643518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45970.642246643518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45970.642246643518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45970.642246643518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45970.642246643518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45970.642246643518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45970.642246643518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45970.642246643518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45970.642246643518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45970.642246643518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45970.642246643518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45970.642246643518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45970.642246643518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45970.642246643518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45970.642246643518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45970.642246643518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45970.642246643518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45970.642246643518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45970.642246643518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45970.642246643518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45970.642246643518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45970.642246643518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45970.642246643518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45970.642246643518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45970.642246643518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45970.642246643518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45970.642246643518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45970.642246643518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45970.642246643518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45970.642246643518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45970.642246643518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45970.642246643518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45970.642246643518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45970.642246643518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45970.642246643518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45970.642246643518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45970.642246643518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45970.642246643518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45970.642246643518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45970.642246643518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45970.642246643518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45970.642246643518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45970.642246643518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45970.642246643518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45970.642246643518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45970.642246643518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45970.642246643518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45970.642246643518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AAE0610-6C19-4987-8DA2-085E8212178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3" ca="1" si="0">IFERROR(NOW()-F3,"-")</f>
        <v>145.6424086805564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45970.642246643518</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6.1170254630269483E-2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23528</v>
      </c>
      <c r="E6" s="103" t="s">
        <v>39021</v>
      </c>
      <c r="F6" s="104">
        <v>45970.626712962963</v>
      </c>
      <c r="G6" s="105">
        <f t="shared" ca="1" si="0"/>
        <v>1.5533680554653984E-2</v>
      </c>
      <c r="H6" s="104">
        <v>45970.609351851854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45970.642246643518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45970.642246643518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45970.642246643518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45970.642246643518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45970.642246643518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45970.642246643518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45970.642246643518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1">IFERROR(NOW()-F14,"-")</f>
        <v>45970.642246643518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45970.642246643518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45970.642246643518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45970.642246643518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45970.642246643518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45970.642246643518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45970.642246643518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45970.642246643518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45970.642246643518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45970.642246643518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45970.642246643518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45970.642246643518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45970.642246643518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45970.642246643518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45970.642246643518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45970.642246643518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45970.642246643518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45970.642246643518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45970.642246643518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45970.642246643518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45970.642246643518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45970.642246643518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45970.642246643518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45970.642246643518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45970.642246643518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45970.642246643518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45970.642246643518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45970.642246643518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45970.642246643518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45970.642246643518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45970.642246643518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45970.642246643518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ref="G46:G77" ca="1" si="2">IFERROR(NOW()-F46,"-")</f>
        <v>45970.642246643518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45970.642246643518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45970.642246643518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45970.642246643518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45970.642246643518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45970.642246643518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27"/>
      <c r="B52" s="128" t="str">
        <f>IFERROR(VLOOKUP(D52,DB!A:K,11,0),"")</f>
        <v/>
      </c>
      <c r="C52" s="128"/>
      <c r="D52" s="128"/>
      <c r="E52" s="129"/>
      <c r="F52" s="130"/>
      <c r="G52" s="131">
        <f t="shared" ca="1" si="2"/>
        <v>45970.642246643518</v>
      </c>
      <c r="H52" s="130"/>
      <c r="I52" s="128" t="str">
        <f>IFERROR(VLOOKUP(D52,DB!A:F,6,0),"")</f>
        <v/>
      </c>
      <c r="J52" s="128" t="str">
        <f>IFERROR(VLOOKUP(D52,DB!A:G,7,0),"")</f>
        <v/>
      </c>
      <c r="K52" s="132"/>
      <c r="L52" s="128" t="str">
        <f>IFERROR(VLOOKUP(D52,DB!A:I,9,0),"")</f>
        <v/>
      </c>
      <c r="M52" s="128"/>
      <c r="N52" s="128"/>
      <c r="O52" s="128"/>
      <c r="P52" s="128"/>
      <c r="Q52" s="128"/>
      <c r="R52" s="128"/>
      <c r="S52" s="128"/>
      <c r="T52" s="128"/>
      <c r="U52" s="128"/>
      <c r="V52" s="128"/>
      <c r="W52" s="128"/>
      <c r="X52" s="128"/>
      <c r="Y52" s="128"/>
      <c r="Z52" s="128"/>
      <c r="AA52" s="128"/>
      <c r="AB52" s="128"/>
      <c r="AC52" s="128"/>
      <c r="AD52" s="128"/>
      <c r="AE52" s="128"/>
      <c r="AF52" s="128"/>
      <c r="AG52" s="128"/>
      <c r="AH52" s="128"/>
      <c r="AI52" s="128"/>
      <c r="AJ52" s="128"/>
      <c r="AK52" s="128"/>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8"/>
      <c r="BM52" s="128"/>
      <c r="BN52" s="128"/>
      <c r="BO52" s="128"/>
      <c r="BP52" s="128"/>
      <c r="BQ52" s="128"/>
      <c r="BR52" s="128"/>
      <c r="BS52" s="128"/>
      <c r="BT52" s="128"/>
      <c r="BU52" s="128"/>
      <c r="BV52" s="128"/>
      <c r="BW52" s="128"/>
      <c r="BX52" s="128"/>
      <c r="BY52" s="128"/>
      <c r="BZ52" s="128"/>
      <c r="CA52" s="128"/>
      <c r="CB52" s="128"/>
      <c r="CC52" s="128"/>
      <c r="CD52" s="128"/>
      <c r="CE52" s="128"/>
      <c r="CF52" s="128"/>
      <c r="CG52" s="128"/>
      <c r="CH52" s="128"/>
      <c r="CI52" s="128"/>
      <c r="CJ52" s="133"/>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45970.642246643518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45970.642246643518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45970.642246643518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45970.642246643518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45970.642246643518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45970.642246643518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45970.642246643518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45970.642246643518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45970.642246643518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45970.642246643518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45970.642246643518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45970.642246643518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45970.642246643518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45970.642246643518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45970.642246643518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45970.642246643518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45970.642246643518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45970.642246643518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45970.642246643518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45970.642246643518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45970.642246643518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45970.642246643518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45970.642246643518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45970.642246643518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45970.642246643518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45970.642246643518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45970.642246643518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45970.642246643518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45970.642246643518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45970.642246643518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45970.642246643518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45970.642246643518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45970.642246643518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45970.642246643518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45970.642246643518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45970.642246643518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45970.642246643518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45970.642246643518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45970.642246643518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45970.642246643518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45970.642246643518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45970.642246643518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45970.642246643518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45970.642246643518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45970.642246643518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45970.642246643518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45970.642246643518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45970.642246643518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45970.642246643518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45970.642246643518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45970.642246643518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45970.642246643518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45970.642246643518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45970.642246643518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45970.642246643518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45970.642246643518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45970.642246643518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45970.642246643518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45970.642246643518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45970.642246643518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45970.642246643518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45970.642246643518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45970.642246643518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45970.642246643518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45970.642246643518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45970.642246643518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45970.642246643518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45970.642246643518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45970.642246643518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45970.642246643518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45970.642246643518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45970.642246643518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45970.642246643518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45970.642246643518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45970.642246643518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45970.642246643518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45970.642246643518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45970.642246643518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45970.642246643518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45970.642246643518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45970.642246643518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45970.642246643518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45970.642246643518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45970.642246643518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45970.642246643518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45970.642246643518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45970.642246643518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45970.642246643518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45970.642246643518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45970.642246643518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45970.642246643518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45970.642246643518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45970.642246643518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45970.642246643518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45970.642246643518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45970.642246643518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45970.642246643518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45970.642246643518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45970.642246643518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45970.642246643518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45970.642246643518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45970.642246643518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45970.642246643518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45970.642246643518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45970.642246643518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45970.642246643518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45970.642246643518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45970.642246643518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45970.642246643518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45970.642246643518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45970.642246643518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45970.642246643518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45970.642246643518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45970.642246643518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45970.642246643518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45970.642246643518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45970.642246643518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45970.642246643518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45970.642246643518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45970.642246643518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45970.642246643518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45970.642246643518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45970.642246643518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45970.642246643518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45970.642246643518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45970.642246643518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45970.642246643518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45970.642246643518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45970.642246643518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45970.642246643518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45970.642246643518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45970.642246643518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45970.642246643518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45970.642246643518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45970.642246643518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45970.642246643518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45970.642246643518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45970.642246643518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45970.642246643518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45970.642246643518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45970.642246643518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45970.642246643518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45970.642246643518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45970.642246643518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45970.642246643518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45970.642246643518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45970.642246643518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45970.642246643518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45970.642246643518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45970.642246643518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45970.642246643518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45970.642246643518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45970.642246643518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45970.642246643518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45970.642246643518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45970.642246643518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45970.642246643518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45970.642246643518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45970.642246643518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45970.642246643518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45970.642246643518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45970.642246643518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45970.642246643518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45970.642246643518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45970.642246643518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45970.642246643518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45970.642246643518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45970.642246643518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45970.642246643518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45970.642246643518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45970.642246643518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45970.642246643518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45970.642246643518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45970.642246643518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45970.642246643518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45970.642246643518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45970.642246643518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45970.642246643518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45970.642246643518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45970.642246643518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45970.642246643518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45970.642246643518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45970.642246643518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45970.642246643518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45970.642246643518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45970.642246643518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45970.642246643518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45970.642246643518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45970.642246643518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45970.642246643518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45970.642246643518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45970.642246643518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45970.642246643518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45970.642246643518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45970.642246643518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45970.642246643518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45970.642246643518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45970.642246643518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45970.642246643518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45970.642246643518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45970.642246643518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45970.642246643518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45970.642246643518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45970.642246643518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45970.642246643518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45970.642246643518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45970.642246643518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45970.642246643518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45970.642246643518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45970.642246643518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45970.642246643518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45970.642246643518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45970.642246643518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45970.642246643518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45970.642246643518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45970.642246643518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45970.642246643518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45970.642246643518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45970.642246643518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45970.642246643518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45970.642246643518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45970.642246643518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45970.642246643518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45970.642246643518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45970.642246643518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45970.642246643518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45970.642246643518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45970.642246643518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45970.642246643518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45970.642246643518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45970.642246643518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45970.642246643518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45970.642246643518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45970.642246643518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45970.642246643518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45970.642246643518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45970.642246643518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45970.642246643518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45970.642246643518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45970.642246643518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45970.642246643518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45970.642246643518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45970.642246643518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45970.642246643518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45970.642246643518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45970.642246643518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45970.642246643518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45970.642246643518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45970.642246643518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45970.642246643518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45970.642246643518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45970.642246643518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45970.642246643518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45970.642246643518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45970.642246643518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45970.642246643518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45970.642246643518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45970.642246643518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45970.642246643518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45970.642246643518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45970.642246643518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45970.642246643518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45970.642246643518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45970.642246643518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45970.642246643518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45970.642246643518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45970.642246643518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45970.642246643518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45970.642246643518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45970.642246643518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45970.642246643518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45970.642246643518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45970.642246643518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45970.642246643518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45970.642246643518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45970.642246643518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45970.642246643518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45970.642246643518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45970.642246643518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45970.642246643518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45970.642246643518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45970.642246643518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45970.642246643518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45970.642246643518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45970.642246643518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45970.642246643518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45970.642246643518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45970.642246643518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45970.642246643518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45970.642246643518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45970.642246643518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45970.642246643518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45970.642246643518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45970.642246643518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45970.642246643518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45970.642246643518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45970.642246643518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45970.642246643518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45970.642246643518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45970.642246643518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45970.642246643518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45970.642246643518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45970.642246643518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45970.642246643518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45970.642246643518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45970.642246643518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45970.642246643518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45970.642246643518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45970.642246643518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45970.642246643518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45970.642246643518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45970.642246643518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45970.642246643518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45970.642246643518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45970.642246643518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45970.642246643518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45970.642246643518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45970.642246643518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45970.642246643518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45970.642246643518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45970.642246643518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45970.642246643518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45970.642246643518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45970.642246643518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45970.642246643518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45970.642246643518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45970.642246643518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45970.642246643518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45970.642246643518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45970.642246643518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45970.642246643518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45970.642246643518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45970.642246643518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45970.642246643518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45970.642246643518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45970.642246643518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45970.642246643518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45970.642246643518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45970.642246643518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45970.642246643518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45970.642246643518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45970.642246643518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45970.642246643518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45970.642246643518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45970.642246643518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45970.642246643518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45970.642246643518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45970.642246643518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45970.642246643518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45970.642246643518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45970.642246643518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45970.642246643518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45970.642246643518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45970.642246643518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45970.642246643518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45970.642246643518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45970.642246643518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45970.642246643518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45970.642246643518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45970.642246643518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45970.642246643518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45970.642246643518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45970.642246643518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45970.642246643518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45970.642246643518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45970.642246643518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45970.642246643518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45970.642246643518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45970.642246643518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45970.642246643518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45970.642246643518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45970.642246643518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45970.642246643518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45970.642246643518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45970.642246643518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45970.642246643518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45970.642246643518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45970.642246643518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45970.642246643518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45970.642246643518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45970.642246643518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45970.642246643518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45970.642246643518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45970.642246643518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45970.642246643518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45970.642246643518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45970.642246643518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45970.642246643518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45970.642246643518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45970.642246643518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45970.642246643518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45970.642246643518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45970.642246643518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45970.642246643518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45970.642246643518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45970.642246643518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45970.642246643518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45970.642246643518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45970.642246643518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45970.642246643518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45970.642246643518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45970.642246643518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45970.642246643518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45970.642246643518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45970.642246643518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45970.642246643518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45970.642246643518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45970.642246643518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45970.642246643518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45970.642246643518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45970.642246643518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45970.642246643518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45970.642246643518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45970.642246643518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45970.642246643518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45970.642246643518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45970.642246643518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45970.642246643518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45970.642246643518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45970.642246643518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45970.642246643518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45970.642246643518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45970.642246643518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45970.642246643518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45970.642246643518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45970.642246643518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45970.642246643518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45970.642246643518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45970.642246643518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45970.642246643518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45970.642246643518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45970.642246643518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45970.642246643518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45970.642246643518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45970.642246643518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45970.642246643518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45970.642246643518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45970.642246643518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45970.642246643518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45970.642246643518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45970.642246643518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45970.642246643518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45970.642246643518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45970.642246643518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45970.642246643518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45970.642246643518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45970.642246643518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45970.642246643518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45970.642246643518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45970.642246643518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45970.642246643518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45970.642246643518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45970.642246643518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45970.642246643518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45970.642246643518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45970.642246643518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45970.642246643518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45970.642246643518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45970.642246643518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45970.642246643518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45970.642246643518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45970.642246643518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45970.642246643518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45970.642246643518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45970.642246643518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45970.642246643518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45970.642246643518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45970.642246643518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45970.642246643518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45970.642246643518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45970.642246643518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45970.642246643518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45970.642246643518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45970.642246643518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45970.642246643518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45970.642246643518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45970.642246643518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45970.642246643518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45970.642246643518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45970.642246643518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45970.642246643518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45970.642246643518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45970.642246643518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45970.642246643518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45970.642246643518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45970.642246643518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45970.642246643518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45970.642246643518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45970.642246643518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45970.642246643518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45970.642246643518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45970.642246643518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45970.642246643518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45970.642246643518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45970.642246643518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45970.642246643518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45970.642246643518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45970.642246643518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45970.642246643518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45970.642246643518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45970.642246643518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45970.642246643518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45970.642246643518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45970.642246643518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45970.642246643518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45970.642246643518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45970.642246643518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45970.642246643518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45970.642246643518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45970.642246643518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45970.642246643518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45970.642246643518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45970.642246643518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45970.642246643518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45970.642246643518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45970.642246643518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45970.642246643518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45970.642246643518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45970.642246643518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45970.642246643518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45970.642246643518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45970.642246643518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45970.642246643518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45970.642246643518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45970.642246643518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45970.642246643518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45970.642246643518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45970.642246643518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45970.642246643518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45970.642246643518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45970.642246643518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45970.642246643518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45970.642246643518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45970.642246643518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45970.642246643518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45970.642246643518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45970.642246643518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45970.642246643518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45970.642246643518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45970.642246643518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45970.642246643518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45970.642246643518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45970.642246643518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45970.642246643518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45970.642246643518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45970.642246643518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45970.642246643518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45970.642246643518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45970.642246643518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45970.642246643518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45970.642246643518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45970.642246643518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45970.642246643518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45970.642246643518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45970.642246643518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45970.642246643518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45970.642246643518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45970.642246643518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45970.642246643518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45970.642246643518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45970.642246643518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45970.642246643518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45970.642246643518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45970.642246643518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45970.642246643518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45970.642246643518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45970.642246643518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45970.642246643518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45970.642246643518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45970.642246643518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45970.642246643518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45970.642246643518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45970.642246643518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45970.642246643518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45970.642246643518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45970.642246643518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45970.642246643518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45970.642246643518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45970.642246643518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45970.642246643518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45970.642246643518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45970.642246643518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45970.642246643518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45970.642246643518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45970.642246643518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45970.642246643518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45970.642246643518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45970.642246643518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45970.642246643518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45970.642246643518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45970.642246643518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45970.642246643518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45970.642246643518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45970.642246643518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45970.642246643518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45970.642246643518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45970.642246643518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45970.642246643518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45970.642246643518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45970.642246643518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45970.642246643518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45970.642246643518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45970.642246643518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45970.642246643518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45970.642246643518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45970.642246643518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45970.642246643518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45970.642246643518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45970.642246643518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45970.642246643518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45970.642246643518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45970.642246643518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45970.642246643518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45970.642246643518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45970.642246643518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45970.642246643518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45970.642246643518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45970.642246643518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45970.642246643518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45970.642246643518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45970.642246643518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45970.642246643518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45970.642246643518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45970.642246643518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45970.642246643518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45970.642246643518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45970.642246643518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45970.642246643518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45970.642246643518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45970.642246643518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45970.642246643518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45970.642246643518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45970.642246643518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45970.642246643518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45970.642246643518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45970.642246643518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45970.642246643518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45970.642246643518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45970.642246643518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45970.642246643518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45970.642246643518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45970.642246643518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45970.642246643518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45970.642246643518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45970.642246643518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45970.642246643518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45970.642246643518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45970.642246643518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45970.642246643518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45970.642246643518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45970.642246643518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45970.642246643518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45970.642246643518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45970.642246643518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45970.642246643518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45970.642246643518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45970.642246643518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45970.642246643518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45970.642246643518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45970.642246643518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45970.642246643518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45970.642246643518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45970.642246643518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45970.642246643518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45970.642246643518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45970.642246643518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45970.642246643518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45970.642246643518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45970.642246643518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45970.642246643518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45970.642246643518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45970.642246643518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45970.642246643518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45970.642246643518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45970.642246643518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45970.642246643518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45970.642246643518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45970.642246643518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45970.642246643518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45970.642246643518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45970.642246643518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45970.642246643518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45970.642246643518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45970.642246643518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45970.642246643518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45970.642246643518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45970.642246643518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45970.642246643518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45970.642246643518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45970.642246643518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45970.642246643518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45970.642246643518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45970.642246643518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45970.642246643518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45970.642246643518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45970.642246643518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45970.642246643518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45970.642246643518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45970.642246643518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45970.642246643518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45970.642246643518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45970.642246643518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45970.642246643518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45970.642246643518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45970.642246643518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45970.642246643518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45970.642246643518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45970.642246643518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45970.642246643518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45970.642246643518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45970.642246643518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45970.642246643518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45970.642246643518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45970.642246643518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45970.642246643518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45970.642246643518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45970.642246643518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45970.642246643518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45970.642246643518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45970.642246643518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45970.642246643518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45970.642246643518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45970.642246643518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45970.642246643518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45970.642246643518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45970.642246643518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45970.642246643518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45970.642246643518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45970.642246643518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45970.642246643518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45970.642246643518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45970.642246643518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45970.642246643518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45970.642246643518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45970.642246643518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45970.642246643518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45970.642246643518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45970.642246643518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45970.642246643518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45970.642246643518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45970.642246643518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45970.642246643518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45970.642246643518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45970.642246643518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45970.642246643518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45970.642246643518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45970.642246643518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45970.642246643518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45970.642246643518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45970.642246643518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45970.642246643518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45970.642246643518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45970.642246643518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45970.642246643518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45970.642246643518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45970.642246643518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45970.642246643518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45970.642246643518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45970.642246643518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45970.642246643518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45970.642246643518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45970.642246643518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45970.642246643518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45970.642246643518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45970.642246643518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45970.642246643518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45970.642246643518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45970.642246643518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45970.642246643518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45970.642246643518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45970.642246643518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45970.642246643518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45970.642246643518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45970.642246643518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45970.642246643518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45970.642246643518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45970.642246643518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45970.642246643518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45970.642246643518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45970.642246643518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45970.642246643518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45970.642246643518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45970.642246643518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45970.642246643518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45970.642246643518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45970.642246643518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45970.642246643518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45970.642246643518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45970.642246643518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45970.642246643518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45970.642246643518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45970.642246643518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45970.642246643518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45970.642246643518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45970.642246643518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45970.642246643518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45970.642246643518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45970.642246643518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45970.642246643518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45970.642246643518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45970.642246643518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45970.642246643518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45970.642246643518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45970.642246643518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45970.642246643518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45970.642246643518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45970.642246643518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45970.642246643518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45970.642246643518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45970.642246643518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45970.642246643518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45970.642246643518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45970.642246643518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45970.642246643518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45970.642246643518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45970.642246643518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45970.642246643518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45970.642246643518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45970.642246643518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45970.642246643518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45970.642246643518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45970.642246643518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45970.642246643518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45970.642246643518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45970.642246643518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45970.642246643518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45970.642246643518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45970.642246643518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45970.642246643518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45970.642246643518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45970.642246643518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45970.642246643518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45970.642246643518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45970.642246643518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45970.642246643518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45970.642246643518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45970.642246643518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45970.642246643518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45970.642246643518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45970.642246643518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45970.642246643518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45970.642246643518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45970.642246643518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45970.642246643518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45970.642246643518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45970.642246643518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45970.642246643518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45970.642246643518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45970.642246643518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45970.642246643518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45970.642246643518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45970.642246643518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45970.642246643518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45970.642246643518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45970.642246643518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45970.642246643518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45970.642246643518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45970.642246643518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45970.642246643518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45970.642246643518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45970.642246643518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45970.642246643518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45970.642246643518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45970.642246643518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45970.642246643518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45970.642246643518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45970.642246643518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45970.642246643518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45970.642246643518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45970.642246643518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45970.642246643518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45970.642246643518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45970.642246643518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45970.642246643518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45970.642246643518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45970.642246643518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45970.642246643518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45970.642246643518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45970.642246643518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45970.642246643518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45970.642246643518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45970.642246643518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45970.642246643518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45970.642246643518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45970.642246643518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45970.642246643518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45970.642246643518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45970.642246643518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45970.642246643518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45970.642246643518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45970.642246643518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45970.642246643518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45970.642246643518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45970.642246643518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45970.642246643518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45970.642246643518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45970.642246643518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45970.642246643518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45970.642246643518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45970.642246643518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45970.642246643518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45970.642246643518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45970.642246643518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45970.642246643518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45970.642246643518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45970.642246643518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45970.642246643518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45970.642246643518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45970.642246643518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45970.642246643518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45970.642246643518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45970.642246643518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45970.642246643518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45970.642246643518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45970.642246643518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45970.642246643518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45970.642246643518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45970.642246643518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45970.642246643518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45970.642246643518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45970.642246643518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45970.642246643518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45970.642246643518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45970.642246643518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45970.642246643518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45970.642246643518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45970.642246643518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45970.642246643518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45970.642246643518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45970.642246643518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45970.642246643518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45970.642246643518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45970.642246643518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45970.642246643518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45970.642246643518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45970.642246643518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45970.642246643518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45970.642246643518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45970.642246643518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45970.642246643518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45970.642246643518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45970.642246643518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45970.642246643518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45970.642246643518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45970.642246643518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45970.642246643518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45970.642246643518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45970.642246643518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45970.642246643518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45970.642246643518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45970.642246643518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45970.642246643518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45970.642246643518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45970.642246643518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45970.642246643518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45970.642246643518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45970.642246643518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45970.642246643518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45970.642246643518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45970.642246643518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45970.642246643518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45970.642246643518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45970.642246643518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45970.642246643518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45970.642246643518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45970.642246643518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45970.642246643518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45970.642246643518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45970.642246643518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45970.642246643518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45970.642246643518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45970.642246643518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45970.642246643518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45970.642246643518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45970.642246643518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45970.642246643518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45970.642246643518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45970.642246643518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45970.642246643518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45970.642246643518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45970.642246643518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45970.642246643518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45970.642246643518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45970.642246643518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45970.642246643518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45970.642246643518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45970.642246643518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45970.642246643518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45970.642246643518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45970.642246643518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45970.642246643518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45970.642246643518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45970.642246643518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45970.642246643518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45970.642246643518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45970.642246643518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45970.642246643518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45970.642246643518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45970.642246643518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45970.642246643518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45970.642246643518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45970.642246643518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45970.642246643518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45970.642246643518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45970.642246643518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45970.642246643518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45970.642246643518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45970.642246643518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45970.642246643518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45970.642246643518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45970.642246643518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45970.642246643518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45970.642246643518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45970.642246643518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45970.642246643518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45970.642246643518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45970.642246643518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45970.642246643518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45970.642246643518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45970.642246643518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45970.642246643518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45970.642246643518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45970.642246643518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45970.642246643518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45970.642246643518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45970.642246643518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45970.642246643518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45970.642246643518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45970.642246643518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45970.642246643518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45970.642246643518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45970.642246643518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45970.642246643518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45970.642246643518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45970.642246643518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45970.642246643518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45970.642246643518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45970.642246643518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45970.642246643518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45970.642246643518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45970.642246643518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45970.642246643518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45970.642246643518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45970.642246643518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45970.642246643518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45970.642246643518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45970.642246643518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45970.642246643518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45970.642246643518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45970.642246643518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45970.642246643518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267.16152905092167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33626</v>
      </c>
      <c r="E3" s="95" t="s">
        <v>39021</v>
      </c>
      <c r="F3" s="96">
        <v>45970.579293981478</v>
      </c>
      <c r="G3" s="136">
        <f ca="1">IFERROR(NOW()-F3,"")</f>
        <v>6.2952662039606366E-2</v>
      </c>
      <c r="H3" s="96">
        <v>45970.553599537037</v>
      </c>
      <c r="I3" s="135" t="str">
        <f>IFERROR(VLOOKUP(D3,DB!A:F,6,0),"")</f>
        <v>Generator-SG</v>
      </c>
      <c r="J3" s="135" t="str">
        <f>IFERROR(VLOOKUP(D3,DB!A:G,7,0),"")</f>
        <v>Vandalized</v>
      </c>
      <c r="K3" s="98" t="s">
        <v>39114</v>
      </c>
      <c r="L3" s="92" t="str">
        <f>IFERROR(VLOOKUP(D3,DB!A:I,9,0),"")</f>
        <v>Latis</v>
      </c>
    </row>
    <row r="4" spans="1:16" ht="15" customHeight="1">
      <c r="A4" s="135" t="s">
        <v>39115</v>
      </c>
      <c r="B4" s="135" t="str">
        <f>IFERROR(VLOOKUP(D4,DB!A:K,11,0),"")</f>
        <v>R4</v>
      </c>
      <c r="C4" s="94">
        <v>8</v>
      </c>
      <c r="D4" s="92" t="s">
        <v>28464</v>
      </c>
      <c r="E4" s="95" t="s">
        <v>39100</v>
      </c>
      <c r="F4" s="96">
        <v>45970.622916666667</v>
      </c>
      <c r="G4" s="136">
        <f t="shared" ref="G4:G35" ca="1" si="1">IFERROR(NOW()-F4,"")</f>
        <v>1.9329976850713138E-2</v>
      </c>
      <c r="H4" s="96">
        <v>45970.622696759259</v>
      </c>
      <c r="I4" s="135" t="str">
        <f>IFERROR(VLOOKUP(D4,DB!A:F,6,0),"")</f>
        <v>SCECO+STB</v>
      </c>
      <c r="J4" s="135" t="str">
        <f>IFERROR(VLOOKUP(D4,DB!A:G,7,0),"")</f>
        <v>Weak</v>
      </c>
      <c r="K4" s="98" t="s">
        <v>39116</v>
      </c>
      <c r="L4" s="92" t="str">
        <f>IFERROR(VLOOKUP(D4,DB!A:I,9,0),"")</f>
        <v>Latis</v>
      </c>
    </row>
    <row r="5" spans="1:16" ht="15" customHeight="1">
      <c r="A5" s="135"/>
      <c r="B5" s="135"/>
      <c r="C5" s="94"/>
      <c r="D5" s="92"/>
      <c r="E5" s="95"/>
      <c r="F5" s="96"/>
      <c r="G5" s="136">
        <f ca="1">IFERROR(NOW()-F5,"")</f>
        <v>45970.642246643518</v>
      </c>
      <c r="H5" s="96"/>
      <c r="I5" s="135"/>
      <c r="J5" s="135"/>
      <c r="K5" s="98"/>
      <c r="L5" s="92"/>
    </row>
    <row r="6" spans="1:16" ht="15" customHeight="1">
      <c r="A6" s="135"/>
      <c r="B6" s="135"/>
      <c r="C6" s="94"/>
      <c r="D6" s="92"/>
      <c r="E6" s="95"/>
      <c r="F6" s="96"/>
      <c r="G6" s="136">
        <f ca="1">IFERROR(NOW()-F6,"")</f>
        <v>45970.642246643518</v>
      </c>
      <c r="H6" s="96"/>
      <c r="I6" s="135"/>
      <c r="J6" s="135"/>
      <c r="K6" s="98"/>
      <c r="L6" s="92"/>
    </row>
    <row r="7" spans="1:16" ht="15" customHeight="1">
      <c r="A7" s="135"/>
      <c r="B7" s="135" t="str">
        <f>IFERROR(VLOOKUP(D7,DB!A:K,11,0),"")</f>
        <v/>
      </c>
      <c r="C7" s="94"/>
      <c r="D7" s="92"/>
      <c r="E7" s="95"/>
      <c r="F7" s="96"/>
      <c r="G7" s="136">
        <f t="shared" ca="1" si="1"/>
        <v>45970.642246643518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45970.642246643518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45970.642246643518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45970.642246643518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45970.642246643518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45970.642246643518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45970.642246643518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45970.642246643518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45970.642246643518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45970.642246643518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45970.642246643518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45970.642246643518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45970.642246643518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45970.642246643518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45970.642246643518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45970.642246643518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45970.642246643518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45970.642246643518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45970.642246643518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45970.642246643518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45970.642246643518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45970.642246643518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45970.642246643518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45970.642246643518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45970.642246643518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45970.642246643518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45970.642246643518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45970.642246643518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45970.642246643518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45970.642246643518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45970.642246643518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45970.642246643518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45970.642246643518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45970.642246643518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45970.642246643518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45970.642246643518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45970.642246643518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45970.642246643518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45970.642246643518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45970.642246643518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45970.642246643518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45970.642246643518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45970.642246643518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45970.642246643518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45970.642246643518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45970.642246643518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45970.642246643518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45970.642246643518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45970.642246643518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45970.642246643518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45970.642246643518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45970.642246643518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45970.642246643518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45970.642246643518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45970.642246643518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45970.642246643518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45970.642246643518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45970.642246643518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45970.642246643518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45970.642246643518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45970.642246643518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45970.642246643518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45970.642246643518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45970.642246643518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45970.642246643518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45970.642246643518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45970.642246643518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45970.642246643518</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78.810186458329554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44.453369328701228</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51" ca="1" si="1">IFERROR(NOW()-F4,"")</f>
        <v>21.98113553240546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45970.642246643518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45970.642246643518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45970.642246643518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45970.642246643518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45970.642246643518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45970.642246643518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45970.642246643518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45970.642246643518</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45970.642246643518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45970.642246643518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45970.642246643518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45970.642246643518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45970.642246643518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45970.642246643518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45970.642246643518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45970.642246643518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45970.642246643518</v>
      </c>
      <c r="H22" s="125"/>
      <c r="I22" s="124" t="str">
        <f>IFERROR(VLOOKUP(D22,DB!A:F,6,0),"")</f>
        <v/>
      </c>
      <c r="J22" s="124" t="str">
        <f>IFERROR(VLOOKUP(D22,DB!A:G,7,0),"")</f>
        <v/>
      </c>
      <c r="K22" s="124"/>
      <c r="L22" s="124" t="str">
        <f>IFERROR(VLOOKUP(D22,DB!A:I,9,0),"")</f>
        <v/>
      </c>
    </row>
    <row r="23" spans="1:12">
      <c r="A23" s="124"/>
      <c r="B23" s="124" t="str">
        <f>IFERROR(VLOOKUP(D23,DB!A:K,11,0),"")</f>
        <v>R5</v>
      </c>
      <c r="C23" s="124"/>
      <c r="D23" s="124" t="s">
        <v>38720</v>
      </c>
      <c r="E23" s="124"/>
      <c r="F23" s="125"/>
      <c r="G23" s="126">
        <f t="shared" ca="1" si="1"/>
        <v>45970.642246643518</v>
      </c>
      <c r="H23" s="125"/>
      <c r="I23" s="124" t="str">
        <f>IFERROR(VLOOKUP(D23,DB!A:F,6,0),"")</f>
        <v>Sceco</v>
      </c>
      <c r="J23" s="124" t="str">
        <f>IFERROR(VLOOKUP(D23,DB!A:G,7,0),"")</f>
        <v>In progress</v>
      </c>
      <c r="K23" s="124"/>
      <c r="L23" s="124" t="str">
        <f>IFERROR(VLOOKUP(D23,DB!A:I,9,0),"")</f>
        <v>Latis</v>
      </c>
    </row>
    <row r="24" spans="1:12">
      <c r="A24" s="124"/>
      <c r="B24" s="124" t="str">
        <f>IFERROR(VLOOKUP(D24,DB!A:K,11,0),"")</f>
        <v/>
      </c>
      <c r="C24" s="124"/>
      <c r="D24" s="124"/>
      <c r="E24" s="124"/>
      <c r="F24" s="125"/>
      <c r="G24" s="126">
        <f t="shared" ca="1" si="1"/>
        <v>45970.642246643518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45970.642246643518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45970.642246643518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45970.642246643518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45970.642246643518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45970.642246643518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45970.642246643518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45970.642246643518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45970.642246643518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45970.642246643518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45970.642246643518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45970.642246643518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45970.642246643518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45970.642246643518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45970.642246643518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45970.642246643518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45970.642246643518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45970.642246643518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45970.642246643518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45970.642246643518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45970.642246643518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45970.642246643518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45970.642246643518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45970.642246643518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45970.642246643518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45970.642246643518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45970.642246643518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45970.642246643518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45970.642246643518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45970.642246643518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45970.642246643518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45970.642246643518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45970.642246643518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45970.642246643518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45970.642246643518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45970.642246643518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45970.642246643518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45970.642246643518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45970.642246643518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45970.642246643518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45970.642246643518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45970.642246643518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45970.642246643518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45970.642246643518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45970.642246643518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45970.642246643518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45970.642246643518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45970.642246643518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45970.642246643518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45970.642246643518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45970.642246643518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45970.642246643518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45970.642246643518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45970.642246643518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45970.642246643518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45970.642246643518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45970.642246643518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45970.642246643518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45970.642246643518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45970.642246643518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45970.642246643518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45970.642246643518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45970.642246643518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45970.642246643518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45970.642246643518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45970.642246643518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45970.642246643518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45970.642246643518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45970.642246643518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45970.642246643518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45970.642246643518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45970.642246643518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45970.642246643518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45970.642246643518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45970.642246643518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45970.642246643518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45970.642246643518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45970.642246643518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45970.642246643518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45970.642246643518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45970.642246643518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45970.642246643518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45970.642246643518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45970.642246643518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45970.642246643518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45970.642246643518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45970.642246643518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45970.642246643518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45970.642246643518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45970.642246643518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45970.642246643518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45970.642246643518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45970.642246643518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45970.642246643518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45970.642246643518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45970.642246643518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45970.642246643518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45970.642246643518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45970.642246643518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45970.642246643518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45970.642246643518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45970.642246643518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45970.642246643518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45970.642246643518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45970.642246643518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45970.642246643518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45970.642246643518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45970.642246643518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45970.642246643518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45970.642246643518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45970.642246643518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45970.642246643518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45970.642246643518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45970.642246643518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45970.642246643518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45970.642246643518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45970.642246643518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45970.642246643518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45970.642246643518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45970.642246643518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45970.642246643518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45970.642246643518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45970.642246643518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45970.642246643518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45970.642246643518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45970.642246643518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45970.642246643518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45970.642246643518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45970.642246643518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45970.642246643518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45970.642246643518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45970.642246643518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45970.642246643518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45970.642246643518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45970.642246643518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45970.642246643518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45970.642246643518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45970.642246643518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45970.642246643518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45970.642246643518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45970.642246643518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45970.642246643518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45970.642246643518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45970.642246643518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45970.642246643518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45970.642246643518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45970.642246643518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45970.642246643518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45970.642246643518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45970.642246643518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45970.642246643518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45970.642246643518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45970.642246643518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45970.642246643518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45970.642246643518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45970.642246643518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45970.642246643518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45970.642246643518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45970.642246643518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45970.642246643518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45970.642246643518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45970.642246643518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45970.642246643518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45970.642246643518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45970.642246643518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45970.642246643518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45970.642246643518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45970.642246643518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45970.642246643518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45970.642246643518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45970.642246643518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45970.642246643518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45970.642246643518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45970.642246643518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45970.642246643518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45970.642246643518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45970.642246643518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45970.642246643518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45970.642246643518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45970.642246643518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45970.642246643518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45970.642246643518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45970.642246643518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45970.642246643518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45970.642246643518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45970.642246643518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45970.642246643518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45970.642246643518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45970.642246643518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45970.642246643518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45970.642246643518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45970.642246643518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45970.642246643518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45970.642246643518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45970.642246643518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45970.642246643518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45970.642246643518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45970.642246643518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45970.642246643518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45970.642246643518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45970.642246643518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45970.642246643518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45970.642246643518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45970.642246643518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45970.642246643518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45970.642246643518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45970.642246643518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45970.642246643518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45970.642246643518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45970.642246643518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45970.642246643518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45970.642246643518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45970.642246643518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45970.642246643518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45970.642246643518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45970.642246643518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45970.642246643518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45970.642246643518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45970.642246643518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45970.642246643518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45970.642246643518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45970.642246643518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45970.642246643518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45970.642246643518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45970.642246643518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45970.642246643518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45970.642246643518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45970.642246643518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45970.642246643518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45970.642246643518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45970.642246643518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45970.642246643518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45970.642246643518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45970.642246643518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45970.642246643518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45970.642246643518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45970.642246643518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45970.642246643518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45970.642246643518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1</v>
      </c>
      <c r="D2" s="142" t="s">
        <v>34020</v>
      </c>
      <c r="E2" s="124" t="s">
        <v>39021</v>
      </c>
      <c r="F2" s="144">
        <v>45970.613703703704</v>
      </c>
      <c r="G2" s="105">
        <f t="shared" ref="G2:G18" ca="1" si="0">IFERROR(NOW()-F2,"-")</f>
        <v>2.8542939813632984E-2</v>
      </c>
      <c r="H2" s="144">
        <v>45970.607824074075</v>
      </c>
      <c r="I2" s="142" t="str">
        <f>IFERROR(VLOOKUP(D2,DB!A:F,6,0),"")</f>
        <v>Generator-SG</v>
      </c>
      <c r="J2" s="142" t="str">
        <f>IFERROR(VLOOKUP(D2,DB!A:G,7,0),"")</f>
        <v>Dead</v>
      </c>
      <c r="K2" s="145" t="s">
        <v>39126</v>
      </c>
      <c r="L2" s="146" t="str">
        <f>IFERROR(VLOOKUP(D2,DB!A:I,9,0),"")</f>
        <v>Latis</v>
      </c>
    </row>
    <row r="3" spans="1:16382" ht="31.5" customHeight="1">
      <c r="A3" s="141"/>
      <c r="B3" s="142" t="str">
        <f>IFERROR(VLOOKUP(D3,DB!A:K,11,0),"")</f>
        <v/>
      </c>
      <c r="C3" s="143"/>
      <c r="D3" s="142"/>
      <c r="E3" s="124"/>
      <c r="F3" s="144"/>
      <c r="G3" s="105">
        <f t="shared" ca="1" si="0"/>
        <v>45970.642246643518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45970.642246643518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45970.642246643518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45970.642246643518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45970.642246643518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45970.642246643518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45970.642246643518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45970.642246643518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45970.642246643518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45970.642246643518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45970.642246643518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45970.642246643518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45970.642246643518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45970.642246643518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45970.642246643518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45970.642246643518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45970.642246643518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45970.642246643518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45970.642246643518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45970.642246643518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45970.642246643518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45970.642246643518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45970.642246643518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45970.642246643518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45970.642246643518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45970.642246643518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45970.642246643518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45970.642246643518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45970.642246643518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45970.642246643518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45970.642246643518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45970.642246643518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45970.642246643518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45970.642246643518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45970.642246643518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45970.642246643518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45970.642246643518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45970.642246643518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45970.642246643518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45970.642246643518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45970.642246643518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45970.642246643518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45970.642246643518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45970.642246643518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45970.642246643518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45970.642246643518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45970.642246643518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45970.642246643518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45970.642246643518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45970.642246643518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45970.642246643518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45970.642246643518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45970.642246643518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45970.642246643518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45970.642246643518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45970.642246643518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45970.642246643518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45970.642246643518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45970.642246643518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45970.642246643518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45970.642246643518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45970.642246643518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45970.642246643518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45970.642246643518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45970.642246643518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45970.642246643518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45970.642246643518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45970.642246643518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45970.642246643518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45970.642246643518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45970.642246643518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45970.642246643518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45970.642246643518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45970.642246643518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45970.642246643518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45970.642246643518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45970.642246643518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45970.642246643518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45970.642246643518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45970.642246643518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45970.642246643518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45970.642246643518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45970.642246643518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45970.642246643518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45970.642246643518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45970.642246643518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45970.642246643518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45970.642246643518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45970.642246643518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45970.642246643518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45970.642246643518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45970.642246643518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45970.642246643518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45970.642246643518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45970.642246643518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45970.642246643518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45970.642246643518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45970.642246643518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45970.642246643518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45970.642246643518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45970.642246643518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45970.642246643518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45970.642246643518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45970.642246643518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45970.642246643518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45970.642246643518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45970.642246643518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45970.642246643518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45970.642246643518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45970.642246643518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45970.642246643518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45970.642246643518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45970.642246643518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45970.642246643518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45970.642246643518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45970.642246643518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45970.642246643518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45970.642246643518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45970.642246643518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45970.642246643518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45970.642246643518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45970.642246643518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45970.642246643518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45970.642246643518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45970.642246643518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45970.642246643518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45970.642246643518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45970.642246643518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45970.642246643518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45970.642246643518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45970.642246643518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45970.642246643518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45970.642246643518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45970.642246643518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45970.642246643518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45970.642246643518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45970.642246643518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45970.642246643518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45970.642246643518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45970.642246643518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45970.642246643518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45970.642246643518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45970.642246643518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45970.642246643518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45970.642246643518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45970.642246643518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45970.642246643518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45970.642246643518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45970.642246643518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45970.642246643518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45970.642246643518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45970.642246643518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45970.642246643518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45970.642246643518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45970.642246643518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45970.642246643518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45970.642246643518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45970.642246643518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45970.642246643518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45970.642246643518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45970.642246643518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45970.642246643518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45970.642246643518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45970.642246643518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45970.642246643518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45970.642246643518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45970.642246643518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45970.642246643518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45970.642246643518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45970.642246643518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45970.642246643518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45970.642246643518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45970.642246643518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45970.642246643518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45970.642246643518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45970.642246643518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45970.642246643518</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45970.642246643518</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