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57" documentId="120_S{2AC9BD13-BADA-5192-A53E-5A8FF88502F6}" xr6:coauthVersionLast="47" xr6:coauthVersionMax="47" xr10:uidLastSave="{BD5DB1EA-4A7F-4047-AB34-FFC7484906B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L2" i="9"/>
  <c r="J2" i="9"/>
  <c r="I2" i="9"/>
  <c r="G2" i="9"/>
  <c r="B2" i="9"/>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<sst xmlns="http://schemas.openxmlformats.org/spreadsheetml/2006/main" count="180289" uniqueCount="39128">
  <si>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</si>
  <si>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</si>
  <si>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</si>
  <si>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</si>
  <si>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</si>
  <si>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</si>
  <si>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</si>
  <si>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</si>
  <si>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</si>
  <si>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</si>
  <si>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</si>
  <si>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</si>
  <si>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</si>
  <si>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</si>
  <si>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</si>
  <si>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</si>
  <si>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</si>
  <si>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</si>
  <si>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</si>
  <si>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</si>
  <si>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</si>
  <si>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</si>
  <si>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</si>
  <si>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</si>
  <si>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</si>
  <si>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</si>
  <si>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</si>
  <si>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</si>
  <si>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</si>
  <si>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</si>
  <si>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</si>
  <si>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</si>
  <si>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</si>
  <si>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</si>
  <si>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</si>
  <si>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</si>
  <si>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</si>
  <si>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</si>
  <si>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</si>
  <si>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</si>
  <si>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</si>
  <si>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</si>
  <si>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</si>
  <si>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</si>
  <si>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</si>
  <si>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</si>
  <si>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</si>
  <si>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</si>
  <si>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</si>
  <si>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</si>
  <si>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</si>
  <si>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</si>
  <si>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</si>
  <si>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</si>
  <si>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</si>
  <si>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</si>
  <si>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</si>
  <si>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</si>
  <si>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</si>
  <si>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</si>
  <si>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</si>
  <si>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</si>
  <si>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</si>
  <si>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</si>
  <si>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</si>
  <si>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</si>
  <si>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</si>
  <si>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</si>
  <si>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</si>
  <si>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</si>
  <si>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</si>
  <si>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</si>
  <si>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</si>
  <si>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</si>
  <si>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</si>
  <si>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</si>
  <si>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</si>
  <si>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</si>
  <si>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</si>
  <si>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</si>
  <si>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</si>
  <si>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</si>
  <si>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</si>
  <si>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</si>
  <si>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</si>
  <si>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</si>
  <si>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</si>
  <si>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</si>
  <si>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</si>
  <si>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</si>
  <si>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</si>
  <si>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</si>
  <si>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</si>
  <si>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</si>
  <si>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</si>
  <si>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</si>
  <si>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</si>
  <si>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</si>
  <si>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</si>
  <si>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</si>
  <si>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</si>
  <si>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</si>
  <si>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</si>
  <si>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</si>
  <si>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</si>
  <si>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</si>
  <si>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</si>
  <si>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</si>
  <si>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</si>
  <si>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</si>
  <si>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</si>
  <si>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</si>
  <si>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</si>
  <si>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</si>
  <si>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</si>
  <si>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</si>
  <si>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</si>
  <si>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</si>
  <si>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</si>
  <si>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</si>
  <si>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</si>
  <si>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</si>
  <si>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</si>
  <si>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</si>
  <si>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</si>
  <si>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</si>
  <si>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</si>
  <si>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</si>
  <si>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</si>
  <si>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</si>
  <si>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</si>
  <si>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</si>
  <si>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</si>
  <si>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</si>
  <si>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</si>
  <si>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</si>
  <si>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</si>
  <si>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</si>
  <si>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</si>
  <si>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</si>
  <si>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</si>
  <si>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</si>
  <si>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</si>
  <si>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</si>
  <si>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</si>
  <si>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</si>
  <si>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</si>
  <si>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</si>
  <si>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</si>
  <si>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</si>
  <si>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</si>
  <si>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</si>
  <si>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</si>
  <si>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</si>
  <si>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</si>
  <si>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</si>
  <si>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</si>
  <si>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</si>
  <si>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</si>
  <si>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</si>
  <si>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</si>
  <si>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</si>
  <si>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</si>
  <si>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</si>
  <si>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</si>
  <si>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</si>
  <si>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</si>
  <si>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</si>
  <si>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</si>
  <si>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</si>
  <si>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</si>
  <si>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</si>
  <si>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</si>
  <si>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</si>
  <si>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</si>
  <si>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</si>
  <si>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</si>
  <si>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</si>
  <si>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</si>
  <si>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</si>
  <si>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</si>
  <si>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</si>
  <si>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</si>
  <si>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</si>
  <si>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</si>
  <si>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</si>
  <si>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</si>
  <si>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</si>
  <si>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</si>
  <si>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</si>
  <si>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</si>
  <si>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</si>
  <si>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</si>
  <si>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</si>
  <si>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</si>
  <si>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</si>
  <si>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</si>
  <si>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</si>
  <si>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</si>
  <si>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</si>
  <si>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</si>
  <si>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</si>
  <si>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</si>
  <si>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</si>
  <si>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</si>
  <si>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</si>
  <si>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</si>
  <si>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</si>
  <si>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</si>
  <si>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</si>
  <si>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</si>
  <si>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</si>
  <si>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</si>
  <si>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</si>
  <si>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</si>
  <si>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</si>
  <si>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</si>
  <si>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</si>
  <si>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</si>
  <si>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</si>
  <si>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</si>
  <si>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</si>
  <si>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</si>
  <si>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</si>
  <si>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</si>
  <si>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</si>
  <si>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</si>
  <si>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</si>
  <si>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</si>
  <si>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</si>
  <si>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</si>
  <si>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</si>
  <si>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</si>
  <si>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</si>
  <si>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</si>
  <si>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</si>
  <si>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</si>
  <si>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</si>
  <si>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</si>
  <si>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</si>
  <si>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</si>
  <si>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</si>
  <si>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</si>
  <si>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</si>
  <si>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</si>
  <si>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</si>
  <si>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</si>
  <si>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</si>
  <si>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</si>
  <si>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</si>
  <si>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</si>
  <si>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</si>
  <si>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</si>
  <si>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</si>
  <si>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</si>
  <si>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</si>
  <si>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</si>
  <si>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</si>
  <si>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</si>
  <si>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</si>
  <si>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</si>
  <si>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</si>
  <si>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</si>
  <si>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</si>
  <si>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</si>
  <si>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</si>
  <si>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</si>
  <si>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</si>
  <si>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</si>
  <si>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</si>
  <si>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</si>
  <si>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</si>
  <si>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</si>
  <si>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</si>
  <si>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</si>
  <si>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</si>
  <si>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</si>
  <si>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</si>
  <si>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</si>
  <si>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</si>
  <si>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</si>
  <si>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</si>
  <si>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</si>
  <si>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</si>
  <si>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</si>
  <si>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</si>
  <si>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</si>
  <si>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</si>
  <si>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</si>
  <si>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</si>
  <si>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</si>
  <si>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</si>
  <si>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</si>
  <si>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</si>
  <si>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</si>
  <si>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</si>
  <si>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</si>
  <si>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</si>
  <si>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</si>
  <si>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</si>
  <si>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</si>
  <si>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</si>
  <si>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</si>
  <si>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</si>
  <si>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</si>
  <si>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</si>
  <si>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</si>
  <si>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</si>
  <si>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</si>
  <si>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</si>
  <si>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</si>
  <si>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</si>
  <si>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</si>
  <si>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</si>
  <si>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</si>
  <si>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</si>
  <si>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</si>
  <si>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</si>
  <si>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</si>
  <si>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</si>
  <si>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</si>
  <si>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</si>
  <si>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</si>
  <si>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</si>
  <si>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</si>
  <si>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</si>
  <si>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</si>
  <si>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</si>
  <si>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</si>
  <si>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</si>
  <si>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</si>
  <si>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</si>
  <si>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</si>
  <si>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</si>
  <si>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</si>
  <si>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</si>
  <si>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</si>
  <si>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</si>
  <si>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</si>
  <si>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</si>
  <si>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</si>
  <si>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</si>
  <si>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</si>
  <si>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</si>
  <si>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</si>
  <si>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</si>
  <si>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</si>
  <si>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</si>
  <si>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</si>
  <si>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</si>
  <si>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</si>
  <si>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</si>
  <si>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</si>
  <si>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</si>
  <si>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</si>
  <si>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</si>
  <si>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</si>
  <si>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</si>
  <si>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</si>
  <si>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</si>
  <si>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</si>
  <si>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</si>
  <si>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</si>
  <si>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</si>
  <si>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</si>
  <si>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</si>
  <si>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</si>
  <si>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</si>
  <si>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</si>
  <si>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</si>
  <si>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</si>
  <si>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</si>
  <si>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</si>
  <si>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</si>
  <si>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</si>
  <si>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</si>
  <si>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</si>
  <si>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</si>
  <si>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</si>
  <si>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</si>
  <si>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</si>
  <si>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</si>
  <si>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</si>
  <si>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</si>
  <si>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</si>
  <si>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</si>
  <si>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</si>
  <si>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</si>
  <si>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</si>
  <si>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</si>
  <si>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</si>
  <si>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</si>
  <si>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</si>
  <si>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</si>
  <si>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</si>
  <si>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</si>
  <si>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</si>
  <si>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</si>
  <si>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</si>
  <si>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</si>
  <si>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</si>
  <si>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</si>
  <si>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</si>
  <si>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</si>
  <si>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</si>
  <si>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</si>
  <si>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</si>
  <si>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</si>
  <si>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</si>
  <si>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</si>
  <si>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</si>
  <si>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</si>
  <si>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</si>
  <si>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</si>
  <si>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</si>
  <si>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</si>
  <si>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</si>
  <si>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</si>
  <si>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</si>
  <si>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</si>
  <si>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</si>
  <si>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</si>
  <si>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</si>
  <si>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</si>
  <si>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</si>
  <si>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</si>
  <si>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</si>
  <si>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</si>
  <si>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</si>
  <si>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</si>
  <si>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</si>
  <si>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</si>
  <si>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</si>
  <si>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</si>
  <si>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</si>
  <si>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</si>
  <si>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</si>
  <si>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</si>
  <si>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</si>
  <si>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</si>
  <si>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</si>
  <si>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</si>
  <si>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</si>
  <si>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</si>
  <si>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</si>
  <si>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</si>
  <si>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</si>
  <si>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</si>
  <si>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</si>
  <si>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</si>
  <si>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</si>
  <si>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</si>
  <si>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</si>
  <si>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</si>
  <si>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</si>
  <si>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</si>
  <si>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</si>
  <si>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</si>
  <si>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</si>
  <si>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</si>
  <si>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</si>
  <si>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</si>
  <si>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</si>
  <si>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</si>
  <si>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</si>
  <si>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</si>
  <si>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</si>
  <si>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</si>
  <si>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</si>
  <si>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</si>
  <si>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</si>
  <si>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</si>
  <si>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</si>
  <si>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</si>
  <si>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</si>
  <si>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</si>
  <si>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</si>
  <si>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</si>
  <si>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</si>
  <si>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</si>
  <si>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</si>
  <si>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</si>
  <si>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</si>
  <si>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</si>
  <si>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</si>
  <si>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</si>
  <si>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</si>
  <si>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</si>
  <si>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</si>
  <si>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</si>
  <si>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</si>
  <si>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</si>
  <si>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</si>
  <si>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</si>
  <si>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</si>
  <si>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</si>
  <si>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</si>
  <si>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</si>
  <si>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</si>
  <si>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</si>
  <si>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</si>
  <si>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</si>
  <si>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</si>
  <si>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</si>
  <si>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</si>
  <si>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</si>
  <si>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</si>
  <si>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</si>
  <si>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</si>
  <si>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</si>
  <si>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</si>
  <si>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</si>
  <si>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</si>
  <si>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</si>
  <si>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</si>
  <si>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</si>
  <si>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</si>
  <si>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</si>
  <si>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</si>
  <si>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</si>
  <si>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</si>
  <si>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</si>
  <si>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</si>
  <si>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</si>
  <si>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</si>
  <si>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</si>
  <si>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</si>
  <si>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</si>
  <si>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</si>
  <si>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</si>
  <si>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</si>
  <si>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</si>
  <si>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</si>
  <si>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</si>
  <si>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</si>
  <si>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</si>
  <si>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</si>
  <si>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</si>
  <si>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</si>
  <si>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</si>
  <si>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</si>
  <si>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</si>
  <si>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</si>
  <si>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</si>
  <si>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</si>
  <si>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</si>
  <si>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</si>
  <si>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</si>
  <si>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</si>
  <si>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</si>
  <si>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</si>
  <si>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</si>
  <si>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</si>
  <si>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</si>
  <si>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</si>
  <si>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</si>
  <si>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</si>
  <si>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</si>
  <si>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</si>
  <si>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</si>
  <si>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</si>
  <si>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</si>
  <si>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</si>
  <si>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</si>
  <si>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</si>
  <si>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</si>
  <si>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</si>
  <si>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</si>
  <si>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</si>
  <si>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</si>
  <si>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</si>
  <si>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</si>
  <si>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</si>
  <si>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</si>
  <si>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</si>
  <si>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</si>
  <si>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</si>
  <si>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</si>
  <si>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</si>
  <si>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</si>
  <si>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</si>
  <si>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</si>
  <si>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</si>
  <si>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</si>
  <si>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</si>
  <si>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</si>
  <si>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</si>
  <si>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</si>
  <si>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</si>
  <si>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</si>
  <si>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</si>
  <si>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</si>
  <si>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</si>
  <si>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</si>
  <si>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</si>
  <si>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</si>
  <si>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</si>
  <si>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</si>
  <si>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</si>
  <si>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</si>
  <si>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</si>
  <si>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</si>
  <si>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</si>
  <si>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</si>
  <si>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</si>
  <si>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</si>
  <si>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</si>
  <si>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</si>
  <si>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</si>
  <si>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</si>
  <si>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</si>
  <si>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</si>
  <si>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</si>
  <si>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</si>
  <si>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</si>
  <si>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</si>
  <si>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</si>
  <si>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</si>
  <si>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</si>
  <si>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</si>
  <si>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</si>
  <si>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</si>
  <si>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</si>
  <si>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</si>
  <si>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</si>
  <si>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</si>
  <si>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</si>
  <si>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</si>
  <si>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</si>
  <si>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</si>
  <si>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</si>
  <si>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</si>
  <si>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</si>
  <si>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</si>
  <si>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</si>
  <si>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</si>
  <si>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</si>
  <si>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</si>
  <si>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</si>
  <si>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</si>
  <si>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</si>
  <si>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</si>
  <si>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</si>
  <si>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</si>
  <si>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</si>
  <si>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</si>
  <si>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</si>
  <si>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</si>
  <si>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</si>
  <si>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</si>
  <si>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</si>
  <si>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</si>
  <si>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</si>
  <si>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</si>
  <si>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</si>
  <si>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</si>
  <si>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</si>
  <si>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</si>
  <si>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</si>
  <si>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</si>
  <si>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</si>
  <si>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</si>
  <si>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</si>
  <si>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</si>
  <si>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</si>
  <si>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</si>
  <si>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</si>
  <si>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</si>
  <si>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</si>
  <si>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</si>
  <si>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</si>
  <si>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</si>
  <si>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</si>
  <si>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</si>
  <si>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</si>
  <si>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</si>
  <si>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</si>
  <si>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</si>
  <si>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</si>
  <si>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</si>
  <si>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</si>
  <si>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</si>
  <si>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</si>
  <si>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</si>
  <si>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</si>
  <si>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</si>
  <si>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</si>
  <si>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</si>
  <si>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</si>
  <si>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</si>
  <si>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</si>
  <si>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</si>
  <si>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</si>
  <si>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</si>
  <si>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</si>
  <si>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</si>
  <si>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</si>
  <si>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</si>
  <si>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</si>
  <si>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</si>
  <si>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</si>
  <si>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</si>
  <si>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</si>
  <si>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</si>
  <si>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</si>
  <si>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</si>
  <si>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</si>
  <si>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</si>
  <si>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</si>
  <si>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</si>
  <si>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</si>
  <si>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</si>
  <si>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</si>
  <si>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</si>
  <si>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</si>
  <si>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</si>
  <si>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</si>
  <si>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</si>
  <si>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</si>
  <si>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</si>
  <si>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</si>
  <si>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</si>
  <si>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</si>
  <si>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</si>
  <si>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</si>
  <si>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</si>
  <si>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</si>
  <si>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</si>
  <si>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</si>
  <si>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</si>
  <si>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</si>
  <si>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</si>
  <si>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</si>
  <si>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</si>
  <si>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</si>
  <si>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</si>
  <si>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</si>
  <si>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</si>
  <si>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</si>
  <si>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</si>
  <si>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</si>
  <si>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</si>
  <si>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</si>
  <si>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</si>
  <si>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</si>
  <si>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</si>
  <si>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</si>
  <si>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</si>
  <si>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</si>
  <si>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</si>
  <si>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</si>
  <si>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</si>
  <si>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</si>
  <si>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</si>
  <si>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</si>
  <si>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</si>
  <si>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</si>
  <si>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</si>
  <si>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</si>
  <si>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</si>
  <si>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</si>
  <si>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</si>
  <si>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</si>
  <si>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</si>
  <si>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</si>
  <si>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</si>
  <si>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</si>
  <si>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</si>
  <si>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</si>
  <si>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</si>
  <si>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</si>
  <si>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</si>
  <si>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</si>
  <si>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</si>
  <si>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</si>
  <si>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</si>
  <si>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</si>
  <si>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</si>
  <si>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</si>
  <si>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</si>
  <si>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</si>
  <si>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</si>
  <si>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</si>
  <si>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</si>
  <si>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</si>
  <si>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</si>
  <si>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</si>
  <si>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</si>
  <si>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</si>
  <si>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</si>
  <si>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</si>
  <si>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</si>
  <si>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</si>
  <si>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</si>
  <si>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</si>
  <si>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</si>
  <si>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</si>
  <si>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</si>
  <si>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</si>
  <si>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</si>
  <si>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</si>
  <si>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</si>
  <si>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</si>
  <si>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</si>
  <si>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</si>
  <si>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</si>
  <si>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</si>
  <si>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</si>
  <si>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</si>
  <si>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</si>
  <si>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</si>
  <si>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</si>
  <si>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</si>
  <si>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</si>
  <si>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</si>
  <si>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</si>
  <si>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</si>
  <si>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</si>
  <si>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</si>
  <si>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</si>
  <si>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</si>
  <si>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</si>
  <si>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</si>
  <si>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</si>
  <si>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</si>
  <si>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</si>
  <si>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</si>
  <si>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</si>
  <si>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</si>
  <si>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</si>
  <si>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</si>
  <si>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</si>
  <si>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</si>
  <si>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</si>
  <si>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</si>
  <si>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</si>
  <si>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</si>
  <si>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</si>
  <si>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</si>
  <si>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</si>
  <si>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</si>
  <si>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</si>
  <si>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</si>
  <si>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</si>
  <si>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</si>
  <si>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</si>
  <si>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</si>
  <si>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</si>
  <si>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</si>
  <si>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</si>
  <si>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</si>
  <si>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</si>
  <si>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</si>
  <si>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</si>
  <si>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</si>
  <si>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</si>
  <si>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</si>
  <si>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</si>
  <si>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</si>
  <si>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</si>
  <si>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</si>
  <si>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</si>
  <si>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</si>
  <si>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</si>
  <si>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</si>
  <si>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</si>
  <si>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</si>
  <si>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</si>
  <si>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</si>
  <si>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</si>
  <si>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</si>
  <si>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</si>
  <si>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</si>
  <si>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</si>
  <si>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</si>
  <si>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</si>
  <si>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</si>
  <si>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</si>
  <si>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</si>
  <si>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</si>
  <si>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</si>
  <si>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</si>
  <si>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</si>
  <si>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</si>
  <si>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</si>
  <si>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</si>
  <si>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</si>
  <si>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</si>
  <si>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</si>
  <si>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</si>
  <si>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</si>
  <si>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</si>
  <si>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</si>
  <si>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</si>
  <si>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</si>
  <si>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</si>
  <si>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</si>
  <si>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</si>
  <si>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</si>
  <si>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</si>
  <si>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</si>
  <si>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</si>
  <si>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</si>
  <si>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</si>
  <si>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</si>
  <si>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</si>
  <si>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</si>
  <si>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</si>
  <si>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</si>
  <si>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</si>
  <si>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</si>
  <si>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</si>
  <si>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</si>
  <si>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</si>
  <si>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</si>
  <si>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</si>
  <si>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</si>
  <si>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</si>
  <si>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</si>
  <si>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</si>
  <si>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</si>
  <si>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</si>
  <si>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</si>
  <si>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</si>
  <si>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</si>
  <si>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</si>
  <si>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</si>
  <si>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</si>
  <si>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</si>
  <si>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</si>
  <si>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</si>
  <si>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</si>
  <si>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</si>
  <si>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</si>
  <si>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</si>
  <si>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</si>
  <si>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</si>
  <si>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</si>
  <si>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</si>
  <si>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</si>
  <si>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</si>
  <si>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</si>
  <si>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</si>
  <si>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</si>
  <si>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</si>
  <si>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</si>
  <si>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</si>
  <si>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</si>
  <si>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</si>
  <si>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</si>
  <si>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</si>
  <si>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</si>
  <si>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</si>
  <si>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</si>
  <si>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</si>
  <si>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</si>
  <si>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</si>
  <si>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</si>
  <si>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</si>
  <si>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</si>
  <si>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</si>
  <si>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</si>
  <si>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</si>
  <si>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</si>
  <si>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</si>
  <si>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</si>
  <si>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</si>
  <si>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</si>
  <si>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</si>
  <si>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</si>
  <si>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</si>
  <si>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</si>
  <si>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</si>
  <si>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</si>
  <si>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</si>
  <si>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</si>
  <si>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</si>
  <si>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</si>
  <si>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</si>
  <si>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</si>
  <si>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</si>
  <si>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</si>
  <si>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</si>
  <si>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</si>
  <si>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</si>
  <si>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</si>
  <si>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</si>
  <si>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</si>
  <si>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</si>
  <si>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</si>
  <si>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</si>
  <si>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</si>
  <si>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</si>
  <si>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</si>
  <si>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</si>
  <si>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</si>
  <si>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</si>
  <si>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</si>
  <si>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</si>
  <si>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</si>
  <si>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</si>
  <si>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</si>
  <si>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</si>
  <si>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</si>
  <si>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</si>
  <si>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</si>
  <si>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</si>
  <si>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</si>
  <si>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</si>
  <si>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</si>
  <si>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</si>
  <si>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</si>
  <si>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</si>
  <si>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</si>
  <si>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</si>
  <si>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</si>
  <si>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</si>
  <si>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</si>
  <si>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</si>
  <si>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</si>
  <si>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</si>
  <si>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</si>
  <si>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</si>
  <si>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</si>
  <si>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</si>
  <si>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</si>
  <si>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</si>
  <si>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</si>
  <si>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</si>
  <si>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</si>
  <si>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</si>
  <si>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</si>
  <si>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</si>
  <si>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</si>
  <si>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</si>
  <si>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</si>
  <si>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</si>
  <si>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</si>
  <si>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</si>
  <si>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</si>
  <si>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</si>
  <si>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</si>
  <si>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</si>
  <si>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</si>
  <si>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</si>
  <si>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</si>
  <si>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</si>
  <si>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</si>
  <si>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</si>
  <si>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</si>
  <si>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</si>
  <si>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</si>
  <si>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</si>
  <si>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</si>
  <si>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</si>
  <si>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</si>
  <si>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</si>
  <si>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</si>
  <si>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</si>
  <si>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</si>
  <si>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</si>
  <si>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</si>
  <si>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</si>
  <si>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</si>
  <si>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</si>
  <si>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</si>
  <si>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</si>
  <si>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</si>
  <si>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</si>
  <si>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</si>
  <si>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</si>
  <si>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</si>
  <si>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</si>
  <si>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</si>
  <si>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</si>
  <si>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</si>
  <si>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</si>
  <si>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</si>
  <si>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</si>
  <si>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</si>
  <si>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</si>
  <si>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</si>
  <si>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</si>
  <si>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</si>
  <si>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</si>
  <si>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</si>
  <si>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</si>
  <si>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</si>
  <si>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</si>
  <si>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</si>
  <si>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</si>
  <si>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</si>
  <si>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</si>
  <si>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</si>
  <si>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</si>
  <si>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</si>
  <si>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</si>
  <si>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</si>
  <si>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</si>
  <si>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</si>
  <si>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</si>
  <si>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</si>
  <si>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</si>
  <si>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</si>
  <si>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</si>
  <si>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</si>
  <si>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</si>
  <si>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</si>
  <si>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</si>
  <si>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</si>
  <si>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</si>
  <si>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</si>
  <si>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</si>
  <si>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</si>
  <si>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</si>
  <si>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</si>
  <si>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</si>
  <si>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</si>
  <si>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</si>
  <si>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</si>
  <si>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</si>
  <si>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</si>
  <si>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</si>
  <si>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</si>
  <si>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</si>
  <si>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</si>
  <si>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</si>
  <si>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</si>
  <si>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</si>
  <si>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</si>
  <si>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</si>
  <si>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</si>
  <si>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</si>
  <si>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</si>
  <si>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</si>
  <si>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</si>
  <si>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</si>
  <si>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</si>
  <si>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</si>
  <si>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</si>
  <si>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</si>
  <si>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</si>
  <si>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</si>
  <si>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</si>
  <si>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</si>
  <si>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</si>
  <si>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</si>
  <si>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</si>
  <si>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</si>
  <si>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</si>
  <si>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</si>
  <si>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</si>
  <si>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</si>
  <si>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</si>
  <si>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</si>
  <si>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</si>
  <si>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</si>
  <si>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</si>
  <si>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</si>
  <si>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</si>
  <si>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</si>
  <si>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</si>
  <si>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</si>
  <si>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</si>
  <si>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</si>
  <si>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</si>
  <si>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</si>
  <si>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</si>
  <si>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</si>
  <si>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</si>
  <si>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</si>
  <si>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</si>
  <si>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</si>
  <si>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</si>
  <si>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</si>
  <si>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</si>
  <si>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</si>
  <si>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</si>
  <si>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</si>
  <si>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</si>
  <si>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</si>
  <si>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</si>
  <si>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</si>
  <si>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</si>
  <si>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</si>
  <si>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</si>
  <si>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</si>
  <si>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</si>
  <si>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</si>
  <si>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</si>
  <si>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</si>
  <si>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</si>
  <si>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</si>
  <si>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</si>
  <si>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</si>
  <si>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</si>
  <si>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</si>
  <si>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</si>
  <si>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</si>
  <si>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</si>
  <si>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</si>
  <si>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</si>
  <si>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</si>
  <si>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</si>
  <si>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</si>
  <si>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</si>
  <si>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</si>
  <si>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</si>
  <si>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</si>
  <si>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</si>
  <si>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</si>
  <si>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</si>
  <si>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</si>
  <si>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</si>
  <si>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</si>
  <si>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</si>
  <si>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</si>
  <si>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</si>
  <si>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</si>
  <si>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</si>
  <si>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</si>
  <si>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</si>
  <si>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</si>
  <si>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</si>
  <si>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</si>
  <si>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</si>
  <si>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</si>
  <si>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</si>
  <si>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</si>
  <si>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</si>
  <si>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</si>
  <si>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</si>
  <si>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</si>
  <si>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</si>
  <si>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</si>
  <si>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</si>
  <si>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</si>
  <si>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</si>
  <si>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</si>
  <si>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</si>
  <si>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</si>
  <si>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</si>
  <si>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</si>
  <si>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</si>
  <si>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</si>
  <si>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</si>
  <si>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</si>
  <si>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</si>
  <si>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</si>
  <si>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</si>
  <si>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</si>
  <si>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</si>
  <si>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</si>
  <si>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</si>
  <si>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</si>
  <si>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</si>
  <si>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</si>
  <si>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</si>
  <si>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</si>
  <si>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</si>
  <si>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</si>
  <si>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</si>
  <si>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</si>
  <si>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</si>
  <si>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</si>
  <si>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</si>
  <si>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</si>
  <si>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</si>
  <si>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</si>
  <si>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</si>
  <si>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</si>
  <si>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</si>
  <si>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</si>
  <si>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</si>
  <si>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</si>
  <si>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</si>
  <si>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</si>
  <si>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</si>
  <si>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</si>
  <si>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</si>
  <si>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</si>
  <si>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</si>
  <si>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</si>
  <si>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</si>
  <si>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</si>
  <si>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</si>
  <si>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</si>
  <si>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</si>
  <si>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</si>
  <si>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</si>
  <si>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</si>
  <si>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</si>
  <si>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</si>
  <si>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</si>
  <si>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</si>
  <si>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</si>
  <si>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</si>
  <si>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</si>
  <si>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</si>
  <si>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</si>
  <si>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</si>
  <si>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</si>
  <si>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</si>
  <si>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</si>
  <si>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</si>
  <si>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</si>
  <si>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</si>
  <si>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</si>
  <si>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</si>
  <si>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</si>
  <si>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</si>
  <si>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</si>
  <si>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</si>
  <si>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</si>
  <si>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</si>
  <si>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</si>
  <si>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</si>
  <si>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</si>
  <si>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</si>
  <si>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</si>
  <si>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</si>
  <si>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</si>
  <si>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</si>
  <si>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</si>
  <si>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</si>
  <si>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</si>
  <si>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</si>
  <si>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</si>
  <si>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</si>
  <si>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</si>
  <si>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</si>
  <si>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</si>
  <si>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</si>
  <si>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</si>
  <si>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</si>
  <si>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</si>
  <si>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</si>
  <si>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</si>
  <si>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</si>
  <si>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</si>
  <si>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</si>
  <si>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</si>
  <si>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</si>
  <si>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</si>
  <si>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</si>
  <si>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</si>
  <si>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</si>
  <si>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</si>
  <si>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</si>
  <si>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</si>
  <si>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</si>
  <si>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</si>
  <si>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</si>
  <si>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</si>
  <si>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</si>
  <si>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</si>
  <si>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</si>
  <si>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</si>
  <si>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</si>
  <si>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</si>
  <si>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</si>
  <si>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</si>
  <si>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</si>
  <si>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</si>
  <si>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</si>
  <si>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</si>
  <si>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</si>
  <si>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</si>
  <si>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</si>
  <si>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</si>
  <si>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</si>
  <si>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</si>
  <si>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</si>
  <si>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</si>
  <si>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</si>
  <si>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</si>
  <si>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</si>
  <si>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</si>
  <si>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</si>
  <si>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</si>
  <si>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</si>
  <si>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</si>
  <si>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</si>
  <si>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</si>
  <si>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</si>
  <si>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</si>
  <si>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</si>
  <si>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</si>
  <si>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</si>
  <si>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</si>
  <si>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</si>
  <si>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</si>
  <si>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</si>
  <si>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</si>
  <si>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</si>
  <si>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</si>
  <si>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</si>
  <si>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</si>
  <si>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</si>
  <si>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</si>
  <si>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</si>
  <si>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</si>
  <si>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</si>
  <si>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</si>
  <si>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</si>
  <si>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</si>
  <si>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</si>
  <si>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</si>
  <si>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</si>
  <si>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</si>
  <si>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</si>
  <si>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</si>
  <si>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</si>
  <si>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</si>
  <si>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</si>
  <si>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</si>
  <si>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</si>
  <si>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</si>
  <si>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</si>
  <si>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</si>
  <si>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</si>
  <si>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</si>
  <si>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</si>
  <si>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</si>
  <si>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</si>
  <si>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</si>
  <si>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</si>
  <si>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</si>
  <si>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</si>
  <si>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</si>
  <si>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</si>
  <si>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</si>
  <si>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</si>
  <si>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</si>
  <si>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</si>
  <si>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</si>
  <si>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</si>
  <si>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</si>
  <si>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</si>
  <si>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</si>
  <si>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</si>
  <si>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</si>
  <si>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</si>
  <si>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</si>
  <si>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</si>
  <si>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</si>
  <si>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</si>
  <si>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</si>
  <si>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</si>
  <si>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</si>
  <si>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</si>
  <si>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</si>
  <si>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</si>
  <si>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</si>
  <si>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</si>
  <si>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</si>
  <si>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</si>
  <si>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</si>
  <si>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</si>
  <si>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</si>
  <si>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</si>
  <si>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</si>
  <si>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</si>
  <si>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</si>
  <si>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</si>
  <si>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</si>
  <si>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</si>
  <si>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</si>
  <si>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</si>
  <si>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</si>
  <si>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</si>
  <si>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</si>
  <si>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</si>
  <si>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</si>
  <si>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</si>
  <si>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</si>
  <si>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</si>
  <si>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</si>
  <si>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</si>
  <si>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</si>
  <si>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</si>
  <si>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</si>
  <si>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</si>
  <si>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</si>
  <si>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</si>
  <si>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</si>
  <si>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</si>
  <si>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</si>
  <si>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</si>
  <si>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</si>
  <si>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</si>
  <si>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</si>
  <si>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</si>
  <si>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</si>
  <si>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</si>
  <si>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</si>
  <si>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</si>
  <si>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</si>
  <si>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</si>
  <si>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</si>
  <si>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</si>
  <si>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</si>
  <si>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</si>
  <si>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</si>
  <si>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</si>
  <si>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</si>
  <si>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</si>
  <si>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</si>
  <si>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</si>
  <si>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</si>
  <si>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</si>
  <si>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</si>
  <si>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</si>
  <si>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</si>
  <si>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</si>
  <si>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</si>
  <si>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</si>
  <si>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</si>
  <si>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</si>
  <si>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</si>
  <si>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</si>
  <si>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</si>
  <si>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</si>
  <si>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</si>
  <si>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</si>
  <si>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</si>
  <si>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</si>
  <si>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</si>
  <si>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</si>
  <si>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</si>
  <si>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</si>
  <si>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</si>
  <si>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</si>
  <si>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</si>
  <si>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</si>
  <si>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</si>
  <si>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</si>
  <si>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</si>
  <si>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</si>
  <si>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</si>
  <si>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</si>
  <si>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</si>
  <si>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</si>
  <si>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</si>
  <si>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</si>
  <si>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</si>
  <si>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</si>
  <si>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</si>
  <si>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</si>
  <si>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</si>
  <si>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</si>
  <si>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</si>
  <si>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</si>
  <si>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</si>
  <si>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</si>
  <si>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</si>
  <si>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</si>
  <si>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</si>
  <si>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</si>
  <si>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</si>
  <si>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</si>
  <si>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</si>
  <si>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</si>
  <si>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</si>
  <si>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</si>
  <si>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</si>
  <si>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</si>
  <si>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</si>
  <si>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</si>
  <si>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</si>
  <si>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</si>
  <si>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</si>
  <si>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</si>
  <si>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</si>
  <si>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</si>
  <si>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</si>
  <si>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</si>
  <si>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</si>
  <si>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</si>
  <si>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</si>
  <si>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</si>
  <si>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</si>
  <si>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</si>
  <si>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</si>
  <si>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</si>
  <si>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</si>
  <si>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</si>
  <si>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</si>
  <si>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</si>
  <si>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</si>
  <si>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</si>
  <si>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</si>
  <si>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</si>
  <si>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</si>
  <si>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</si>
  <si>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</si>
  <si>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</si>
  <si>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</si>
  <si>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</si>
  <si>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</si>
  <si>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</si>
  <si>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</si>
  <si>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</si>
  <si>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</si>
  <si>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</si>
  <si>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</si>
  <si>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</si>
  <si>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</si>
  <si>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</si>
  <si>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</si>
  <si>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</si>
  <si>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</si>
  <si>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</si>
  <si>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</si>
  <si>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</si>
  <si>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</si>
  <si>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</si>
  <si>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</si>
  <si>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</si>
  <si>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</si>
  <si>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</si>
  <si>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</si>
  <si>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</si>
  <si>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</si>
  <si>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</si>
  <si>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</si>
  <si>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</si>
  <si>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</si>
  <si>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</si>
  <si>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</si>
  <si>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</si>
  <si>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</si>
  <si>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</si>
  <si>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</si>
  <si>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</si>
  <si>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</si>
  <si>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</si>
  <si>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</si>
  <si>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</si>
  <si>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</si>
  <si>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</si>
  <si>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</si>
  <si>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</si>
  <si>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</si>
  <si>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</si>
  <si>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</si>
  <si>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</si>
  <si>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</si>
  <si>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</si>
  <si>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</si>
  <si>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</si>
  <si>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</si>
  <si>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</si>
  <si>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</si>
  <si>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</si>
  <si>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</si>
  <si>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</si>
  <si>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</si>
  <si>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</si>
  <si>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</si>
  <si>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</si>
  <si>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</si>
  <si>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</si>
  <si>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</si>
  <si>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</si>
  <si>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</si>
  <si>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</si>
  <si>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</si>
  <si>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</si>
  <si>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</si>
  <si>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</si>
  <si>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</si>
  <si>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</si>
  <si>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</si>
  <si>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</si>
  <si>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</si>
  <si>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</si>
  <si>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</si>
  <si>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</si>
  <si>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</si>
  <si>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</si>
  <si>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</si>
  <si>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</si>
  <si>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</si>
  <si>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</si>
  <si>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</si>
  <si>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</si>
  <si>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</si>
  <si>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</si>
  <si>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</si>
  <si>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</si>
  <si>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</si>
  <si>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</si>
  <si>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</si>
  <si>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</si>
  <si>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</si>
  <si>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</si>
  <si>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</si>
  <si>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</si>
  <si>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</si>
  <si>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</si>
  <si>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</si>
  <si>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</si>
  <si>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</si>
  <si>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</si>
  <si>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</si>
  <si>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</si>
  <si>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</si>
  <si>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</si>
  <si>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</si>
  <si>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</si>
  <si>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</si>
  <si>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</si>
  <si>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</si>
  <si>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</si>
  <si>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</si>
  <si>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</si>
  <si>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</si>
  <si>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</si>
  <si>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</si>
  <si>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</si>
  <si>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</si>
  <si>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</si>
  <si>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</si>
  <si>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</si>
  <si>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</si>
  <si>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</si>
  <si>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</si>
  <si>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</si>
  <si>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</si>
  <si>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</si>
  <si>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</si>
  <si>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</si>
  <si>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</si>
  <si>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</si>
  <si>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</si>
  <si>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</si>
  <si>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</si>
  <si>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</si>
  <si>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</si>
  <si>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</si>
  <si>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</si>
  <si>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</si>
  <si>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</si>
  <si>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</si>
  <si>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</si>
  <si>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</si>
  <si>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</si>
  <si>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</si>
  <si>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</si>
  <si>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</si>
  <si>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</si>
  <si>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</si>
  <si>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</si>
  <si>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</si>
  <si>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</si>
  <si>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</si>
  <si>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</si>
  <si>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</si>
  <si>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</si>
  <si>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</si>
  <si>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</si>
  <si>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</si>
  <si>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</si>
  <si>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</si>
  <si>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</si>
  <si>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</si>
  <si>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</si>
  <si>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</si>
  <si>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</si>
  <si>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</si>
  <si>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</si>
  <si>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</si>
  <si>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</si>
  <si>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</si>
  <si>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</si>
  <si>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</si>
  <si>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</si>
  <si>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</si>
  <si>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</si>
  <si>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</si>
  <si>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</si>
  <si>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</si>
  <si>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</si>
  <si>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</si>
  <si>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</si>
  <si>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</si>
  <si>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</si>
  <si>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</si>
  <si>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</si>
  <si>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</si>
  <si>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</si>
  <si>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</si>
  <si>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</si>
  <si>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</si>
  <si>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</si>
  <si>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</si>
  <si>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</si>
  <si>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</si>
  <si>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</si>
  <si>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</si>
  <si>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</si>
  <si>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</si>
  <si>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</si>
  <si>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</si>
  <si>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</si>
  <si>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</si>
  <si>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</si>
  <si>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</si>
  <si>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</si>
  <si>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</si>
  <si>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</si>
  <si>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</si>
  <si>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</si>
  <si>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</si>
  <si>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</si>
  <si>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</si>
  <si>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</si>
  <si>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</si>
  <si>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</si>
  <si>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</si>
  <si>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</si>
  <si>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</si>
  <si>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</si>
  <si>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</si>
  <si>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</si>
  <si>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</si>
  <si>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</si>
  <si>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</si>
  <si>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</si>
  <si>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</si>
  <si>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</si>
  <si>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</si>
  <si>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</si>
  <si>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</si>
  <si>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</si>
  <si>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</si>
  <si>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</si>
  <si>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</si>
  <si>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</si>
  <si>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</si>
  <si>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</si>
  <si>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</si>
  <si>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</si>
  <si>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</si>
  <si>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</si>
  <si>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</si>
  <si>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</si>
  <si>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</si>
  <si>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</si>
  <si>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</si>
  <si>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</si>
  <si>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</si>
  <si>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</si>
  <si>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</si>
  <si>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</si>
  <si>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</si>
  <si>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</si>
  <si>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</si>
  <si>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</si>
  <si>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</si>
  <si>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</si>
  <si>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</si>
  <si>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</si>
  <si>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</si>
  <si>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</si>
  <si>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</si>
  <si>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</si>
  <si>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</si>
  <si>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</si>
  <si>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</si>
  <si>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</si>
  <si>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</si>
  <si>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</si>
  <si>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</si>
  <si>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</si>
  <si>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</si>
  <si>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</si>
  <si>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</si>
  <si>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</si>
  <si>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</si>
  <si>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</si>
  <si>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</si>
  <si>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</si>
  <si>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</si>
  <si>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</si>
  <si>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</si>
  <si>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</si>
  <si>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</si>
  <si>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</si>
  <si>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</si>
  <si>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</si>
  <si>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</si>
  <si>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</si>
  <si>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</si>
  <si>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</si>
  <si>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</si>
  <si>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</si>
  <si>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</si>
  <si>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</si>
  <si>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</si>
  <si>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</si>
  <si>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</si>
  <si>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</si>
  <si>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</si>
  <si>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</si>
  <si>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</si>
  <si>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</si>
  <si>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</si>
  <si>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</si>
  <si>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</si>
  <si>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</si>
  <si>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</si>
  <si>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</si>
  <si>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</si>
  <si>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</si>
  <si>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</si>
  <si>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</si>
  <si>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</si>
  <si>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</si>
  <si>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</si>
  <si>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</si>
  <si>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</si>
  <si>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</si>
  <si>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</si>
  <si>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</si>
  <si>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</si>
  <si>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</si>
  <si>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</si>
  <si>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</si>
  <si>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</si>
  <si>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</si>
  <si>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</si>
  <si>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</si>
  <si>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</si>
  <si>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</si>
  <si>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</si>
  <si>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</si>
  <si>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</si>
  <si>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</si>
  <si>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</si>
  <si>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</si>
  <si>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</si>
  <si>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</si>
  <si>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</si>
  <si>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</si>
  <si>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</si>
  <si>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</si>
  <si>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</si>
  <si>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</si>
  <si>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</si>
  <si>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</si>
  <si>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</si>
  <si>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</si>
  <si>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</si>
  <si>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</si>
  <si>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</si>
  <si>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</si>
  <si>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</si>
  <si>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</si>
  <si>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</si>
  <si>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</si>
  <si>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</si>
  <si>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</si>
  <si>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</si>
  <si>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</si>
  <si>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</si>
  <si>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</si>
  <si>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</si>
  <si>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</si>
  <si>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</si>
  <si>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</si>
  <si>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</si>
  <si>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</si>
  <si>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</si>
  <si>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</si>
  <si>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</si>
  <si>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</si>
  <si>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</si>
  <si>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</si>
  <si>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</si>
  <si>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</si>
  <si>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</si>
  <si>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</si>
  <si>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</si>
  <si>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</si>
  <si>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</si>
  <si>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</si>
  <si>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</si>
  <si>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</si>
  <si>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</si>
  <si>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</si>
  <si>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</si>
  <si>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</si>
  <si>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</si>
  <si>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</si>
  <si>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</si>
  <si>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</si>
  <si>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</si>
  <si>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</si>
  <si>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</si>
  <si>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</si>
  <si>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</si>
  <si>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</si>
  <si>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</si>
  <si>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</si>
  <si>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</si>
  <si>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</si>
  <si>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</si>
  <si>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</si>
  <si>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</si>
  <si>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</si>
  <si>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</si>
  <si>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</si>
  <si>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</si>
  <si>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</si>
  <si>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</si>
  <si>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</si>
  <si>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</si>
  <si>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</si>
  <si>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</si>
  <si>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</si>
  <si>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</si>
  <si>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</si>
  <si>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</si>
  <si>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</si>
  <si>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</si>
  <si>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</si>
  <si>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</si>
  <si>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</si>
  <si>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</si>
  <si>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</si>
  <si>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</si>
  <si>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</si>
  <si>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</si>
  <si>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</si>
  <si>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</si>
  <si>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</si>
  <si>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</si>
  <si>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</si>
  <si>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</si>
  <si>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</si>
  <si>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</si>
  <si>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</si>
  <si>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</si>
  <si>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</si>
  <si>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</si>
  <si>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</si>
  <si>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</si>
  <si>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</si>
  <si>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</si>
  <si>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</si>
  <si>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</si>
  <si>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</si>
  <si>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</si>
  <si>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</si>
  <si>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</si>
  <si>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</si>
  <si>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</si>
  <si>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</si>
  <si>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</si>
  <si>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</si>
  <si>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</si>
  <si>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</si>
  <si>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</si>
  <si>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</si>
  <si>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</si>
  <si>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</si>
  <si>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</si>
  <si>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</si>
  <si>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</si>
  <si>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</si>
  <si>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</si>
  <si>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</si>
  <si>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</si>
  <si>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</si>
  <si>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</si>
  <si>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</si>
  <si>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</si>
  <si>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</si>
  <si>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</si>
  <si>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</si>
  <si>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</si>
  <si>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</si>
  <si>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</si>
  <si>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</si>
  <si>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</si>
  <si>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</si>
  <si>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</si>
  <si>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</si>
  <si>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</si>
  <si>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</si>
  <si>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</si>
  <si>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</si>
  <si>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</si>
  <si>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</si>
  <si>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</si>
  <si>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</si>
  <si>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</si>
  <si>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</si>
  <si>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</si>
  <si>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</si>
  <si>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</si>
  <si>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</si>
  <si>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</si>
  <si>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</si>
  <si>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</si>
  <si>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</si>
  <si>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</si>
  <si>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</si>
  <si>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</si>
  <si>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</si>
  <si>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</si>
  <si>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</si>
  <si>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</si>
  <si>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</si>
  <si>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</si>
  <si>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</si>
  <si>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</si>
  <si>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</si>
  <si>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</si>
  <si>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</si>
  <si>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</si>
  <si>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</si>
  <si>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</si>
  <si>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</si>
  <si>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</si>
  <si>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</si>
  <si>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</si>
  <si>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</si>
  <si>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</si>
  <si>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</si>
  <si>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</si>
  <si>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</si>
  <si>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</si>
  <si>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</si>
  <si>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</si>
  <si>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</si>
  <si>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</si>
  <si>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</si>
  <si>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</si>
  <si>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</si>
  <si>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</si>
  <si>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</si>
  <si>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</si>
  <si>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</si>
  <si>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</si>
  <si>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</si>
  <si>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</si>
  <si>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</si>
  <si>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</si>
  <si>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</si>
  <si>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</si>
  <si>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</si>
  <si>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</si>
  <si>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</si>
  <si>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</si>
  <si>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</si>
  <si>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</si>
  <si>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</si>
  <si>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</si>
  <si>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</si>
  <si>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</si>
  <si>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</si>
  <si>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</si>
  <si>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</si>
  <si>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</si>
  <si>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</si>
  <si>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</si>
  <si>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</si>
  <si>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</si>
  <si>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</si>
  <si>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</si>
  <si>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</si>
  <si>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</si>
  <si>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</si>
  <si>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</si>
  <si>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</si>
  <si>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</si>
  <si>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</si>
  <si>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</si>
  <si>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</si>
  <si>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</si>
  <si>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</si>
  <si>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</si>
  <si>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</si>
  <si>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</si>
  <si>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</si>
  <si>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</si>
  <si>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</si>
  <si>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</si>
  <si>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</si>
  <si>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</si>
  <si>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</si>
  <si>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</si>
  <si>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</si>
  <si>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</si>
  <si>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</si>
  <si>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</si>
  <si>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</si>
  <si>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</si>
  <si>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</si>
  <si>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</si>
  <si>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</si>
  <si>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</si>
  <si>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</si>
  <si>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</si>
  <si>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</si>
  <si>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</si>
  <si>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</si>
  <si>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</si>
  <si>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</si>
  <si>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</si>
  <si>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</si>
  <si>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</si>
  <si>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</si>
  <si>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</si>
  <si>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</si>
  <si>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</si>
  <si>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</si>
  <si>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</si>
  <si>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</si>
  <si>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</si>
  <si>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</si>
  <si>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</si>
  <si>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</si>
  <si>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</si>
  <si>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</si>
  <si>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</si>
  <si>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</si>
  <si>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</si>
  <si>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</si>
  <si>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</si>
  <si>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</si>
  <si>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</si>
  <si>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</si>
  <si>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</si>
  <si>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</si>
  <si>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</si>
  <si>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</si>
  <si>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</si>
  <si>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</si>
  <si>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</si>
  <si>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</si>
  <si>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</si>
  <si>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</si>
  <si>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</si>
  <si>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</si>
  <si>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</si>
  <si>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</si>
  <si>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</si>
  <si>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</si>
  <si>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</si>
  <si>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</si>
  <si>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</si>
  <si>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</si>
  <si>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</si>
  <si>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</si>
  <si>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</si>
  <si>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</si>
  <si>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</si>
  <si>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</si>
  <si>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</si>
  <si>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</si>
  <si>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</si>
  <si>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</si>
  <si>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</si>
  <si>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</si>
  <si>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</si>
  <si>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</si>
  <si>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</si>
  <si>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</si>
  <si>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</si>
  <si>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</si>
  <si>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</si>
  <si>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</si>
  <si>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</si>
  <si>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</si>
  <si>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</si>
  <si>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</si>
  <si>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</si>
  <si>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</si>
  <si>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</si>
  <si>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</si>
  <si>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</si>
  <si>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</si>
  <si>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</si>
  <si>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</si>
  <si>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</si>
  <si>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</si>
  <si>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</si>
  <si>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</si>
  <si>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</si>
  <si>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</si>
  <si>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</si>
  <si>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</si>
  <si>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</si>
  <si>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</si>
  <si>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</si>
  <si>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</si>
  <si>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</si>
  <si>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</si>
  <si>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</si>
  <si>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</si>
  <si>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</si>
  <si>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</si>
  <si>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</si>
  <si>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</si>
  <si>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</si>
  <si>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</si>
  <si>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</si>
  <si>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</si>
  <si>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</si>
  <si>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</si>
  <si>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</si>
  <si>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</si>
  <si>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</si>
  <si>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</si>
  <si>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</si>
  <si>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</si>
  <si>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</si>
  <si>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</si>
  <si>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</si>
  <si>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</si>
  <si>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</si>
  <si>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</si>
  <si>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</si>
  <si>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</si>
  <si>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</si>
  <si>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</si>
  <si>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</si>
  <si>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</si>
  <si>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</si>
  <si>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</si>
  <si>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</si>
  <si>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</si>
  <si>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</si>
  <si>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</si>
  <si>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</si>
  <si>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</si>
  <si>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</si>
  <si>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</si>
  <si>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</si>
  <si>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</si>
  <si>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</si>
  <si>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</si>
  <si>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</si>
  <si>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</si>
  <si>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</si>
  <si>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</si>
  <si>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</si>
  <si>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</si>
  <si>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</si>
  <si>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</si>
  <si>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</si>
  <si>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</si>
  <si>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</si>
  <si>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</si>
  <si>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</si>
  <si>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</si>
  <si>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</si>
  <si>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</si>
  <si>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</si>
  <si>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</si>
  <si>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</si>
  <si>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</si>
  <si>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</si>
  <si>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</si>
  <si>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</si>
  <si>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</si>
  <si>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</si>
  <si>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</si>
  <si>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</si>
  <si>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</si>
  <si>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</si>
  <si>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</si>
  <si>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</si>
  <si>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</si>
  <si>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</si>
  <si>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</si>
  <si>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</si>
  <si>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</si>
  <si>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</si>
  <si>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</si>
  <si>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</si>
  <si>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</si>
  <si>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</si>
  <si>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</si>
  <si>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</si>
  <si>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</si>
  <si>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</si>
  <si>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</si>
  <si>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</si>
  <si>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</si>
  <si>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</si>
  <si>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</si>
  <si>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</si>
  <si>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</si>
  <si>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</si>
  <si>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</si>
  <si>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</si>
  <si>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</si>
  <si>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</si>
  <si>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</si>
  <si>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</si>
  <si>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</si>
  <si>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</si>
  <si>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</si>
  <si>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</si>
  <si>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</si>
  <si>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</si>
  <si>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</si>
  <si>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</si>
  <si>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</si>
  <si>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</si>
  <si>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</si>
  <si>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</si>
  <si>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</si>
  <si>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</si>
  <si>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</si>
  <si>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</si>
  <si>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</si>
  <si>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</si>
  <si>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</si>
  <si>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</si>
  <si>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</si>
  <si>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</si>
  <si>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</si>
  <si>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</si>
  <si>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</si>
  <si>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</si>
  <si>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</si>
  <si>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</si>
  <si>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</si>
  <si>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</si>
  <si>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</si>
  <si>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</si>
  <si>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</si>
  <si>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</si>
  <si>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</si>
  <si>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</si>
  <si>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</si>
  <si>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</si>
  <si>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</si>
  <si>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</si>
  <si>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</si>
  <si>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</si>
  <si>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</si>
  <si>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</si>
  <si>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</si>
  <si>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</si>
  <si>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</si>
  <si>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</si>
  <si>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</si>
  <si>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</si>
  <si>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</si>
  <si>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</si>
  <si>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</si>
  <si>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</si>
  <si>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</si>
  <si>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</si>
  <si>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</si>
  <si>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</si>
  <si>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</si>
  <si>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</si>
  <si>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</si>
  <si>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</si>
  <si>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</si>
  <si>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</si>
  <si>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</si>
  <si>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</si>
  <si>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</si>
  <si>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</si>
  <si>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</si>
  <si>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</si>
  <si>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</si>
  <si>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</si>
  <si>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</si>
  <si>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</si>
  <si>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</si>
  <si>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</si>
  <si>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</si>
  <si>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</si>
  <si>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</si>
  <si>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</si>
  <si>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</si>
  <si>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</si>
  <si>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</si>
  <si>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</si>
  <si>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</si>
  <si>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</si>
  <si>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</si>
  <si>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</si>
  <si>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</si>
  <si>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</si>
  <si>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</si>
  <si>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</si>
  <si>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</si>
  <si>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</si>
  <si>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</si>
  <si>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</si>
  <si>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</si>
  <si>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</si>
  <si>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</si>
  <si>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</si>
  <si>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</si>
  <si>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</si>
  <si>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</si>
  <si>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</si>
  <si>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</si>
  <si>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</si>
  <si>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</si>
  <si>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</si>
  <si>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</si>
  <si>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</si>
  <si>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</si>
  <si>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</si>
  <si>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</si>
  <si>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</si>
  <si>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</si>
  <si>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</si>
  <si>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</si>
  <si>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</si>
  <si>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</si>
  <si>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</si>
  <si>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</si>
  <si>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</si>
  <si>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</si>
  <si>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</si>
  <si>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</si>
  <si>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</si>
  <si>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</si>
  <si>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</si>
  <si>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</si>
  <si>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</si>
  <si>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</si>
  <si>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</si>
  <si>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</si>
  <si>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</si>
  <si>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</si>
  <si>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</si>
  <si>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</si>
  <si>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</si>
  <si>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</si>
  <si>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</si>
  <si>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</si>
  <si>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</si>
  <si>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</si>
  <si>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</si>
  <si>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</si>
  <si>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</si>
  <si>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</si>
  <si>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</si>
  <si>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</si>
  <si>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</si>
  <si>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</si>
  <si>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</si>
  <si>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</si>
  <si>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</si>
  <si>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</si>
  <si>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</si>
  <si>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</si>
  <si>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</si>
  <si>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</si>
  <si>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</si>
  <si>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</si>
  <si>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</si>
  <si>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</si>
  <si>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</si>
  <si>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</si>
  <si>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</si>
  <si>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</si>
  <si>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</si>
  <si>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</si>
  <si>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</si>
  <si>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</si>
  <si>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</si>
  <si>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</si>
  <si>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</si>
  <si>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</si>
  <si>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</si>
  <si>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</si>
  <si>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</si>
  <si>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</si>
  <si>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</si>
  <si>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</si>
  <si>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</si>
  <si>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</si>
  <si>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</si>
  <si>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</si>
  <si>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</si>
  <si>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</si>
  <si>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</si>
  <si>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</si>
  <si>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</si>
  <si>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</si>
  <si>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</si>
  <si>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</si>
  <si>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</si>
  <si>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</si>
  <si>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</si>
  <si>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</si>
  <si>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</si>
  <si>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</si>
  <si>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</si>
  <si>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</si>
  <si>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</si>
  <si>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</si>
  <si>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</si>
  <si>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</si>
  <si>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</si>
  <si>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</si>
  <si>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</si>
  <si>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</si>
  <si>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</si>
  <si>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</si>
  <si>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</si>
  <si>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</si>
  <si>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</si>
  <si>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</si>
  <si>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</si>
  <si>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</si>
  <si>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</si>
  <si>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</si>
  <si>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</si>
  <si>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</si>
  <si>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</si>
  <si>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</si>
  <si>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</si>
  <si>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</si>
  <si>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</si>
  <si>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</si>
  <si>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</si>
  <si>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</si>
  <si>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</si>
  <si>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</si>
  <si>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</si>
  <si>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</si>
  <si>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</si>
  <si>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</si>
  <si>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</si>
  <si>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</si>
  <si>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</si>
  <si>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</si>
  <si>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</si>
  <si>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</si>
  <si>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</si>
  <si>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</si>
  <si>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</si>
  <si>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</si>
  <si>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</si>
  <si>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</si>
  <si>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</si>
  <si>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</si>
  <si>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</si>
  <si>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</si>
  <si>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</si>
  <si>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</si>
  <si>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</si>
  <si>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</si>
  <si>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</si>
  <si>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</si>
  <si>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</si>
  <si>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</si>
  <si>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</si>
  <si>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</si>
  <si>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</si>
  <si>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</si>
  <si>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</si>
  <si>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</si>
  <si>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</si>
  <si>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</si>
  <si>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</si>
  <si>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</si>
  <si>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</si>
  <si>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</si>
  <si>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</si>
  <si>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</si>
  <si>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</si>
  <si>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</si>
  <si>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</si>
  <si>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</si>
  <si>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</si>
  <si>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</si>
  <si>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</si>
  <si>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</si>
  <si>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</si>
  <si>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</si>
  <si>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</si>
  <si>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</si>
  <si>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</si>
  <si>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</si>
  <si>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</si>
  <si>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</si>
  <si>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</si>
  <si>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</si>
  <si>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</si>
  <si>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</si>
  <si>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</si>
  <si>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</si>
  <si>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</si>
  <si>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</si>
  <si>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</si>
  <si>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</si>
  <si>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</si>
  <si>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</si>
  <si>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</si>
  <si>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</si>
  <si>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</si>
  <si>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</si>
  <si>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</si>
  <si>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</si>
  <si>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</si>
  <si>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</si>
  <si>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</si>
  <si>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</si>
  <si>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</si>
  <si>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</si>
  <si>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</si>
  <si>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</si>
  <si>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</si>
  <si>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</si>
  <si>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</si>
  <si>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</si>
  <si>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</si>
  <si>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</si>
  <si>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</si>
  <si>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</si>
  <si>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</si>
  <si>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</si>
  <si>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</si>
  <si>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</si>
  <si>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</si>
  <si>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</si>
  <si>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</si>
  <si>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</si>
  <si>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</si>
  <si>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</si>
  <si>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</si>
  <si>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</si>
  <si>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</si>
  <si>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</si>
  <si>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</si>
  <si>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</si>
  <si>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</si>
  <si>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</si>
  <si>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</si>
  <si>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</si>
  <si>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</si>
  <si>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</si>
  <si>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</si>
  <si>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</si>
  <si>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</si>
  <si>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</si>
  <si>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</si>
  <si>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</si>
  <si>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</si>
  <si>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</si>
  <si>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</si>
  <si>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</si>
  <si>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</si>
  <si>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</si>
  <si>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</si>
  <si>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</si>
  <si>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</si>
  <si>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</si>
  <si>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</si>
  <si>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</si>
  <si>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</si>
  <si>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</si>
  <si>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</si>
  <si>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</si>
  <si>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</si>
  <si>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</si>
  <si>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</si>
  <si>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</si>
  <si>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</si>
  <si>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</si>
  <si>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</si>
  <si>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</si>
  <si>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</si>
  <si>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</si>
  <si>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</si>
  <si>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</si>
  <si>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</si>
  <si>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</si>
  <si>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</si>
  <si>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</si>
  <si>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</si>
  <si>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</si>
  <si>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</si>
  <si>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</si>
  <si>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</si>
  <si>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</si>
  <si>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</si>
  <si>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</si>
  <si>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</si>
  <si>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</si>
  <si>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</si>
  <si>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</si>
  <si>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</si>
  <si>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</si>
  <si>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</si>
  <si>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</si>
  <si>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</si>
  <si>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</si>
  <si>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</si>
  <si>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</si>
  <si>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</si>
  <si>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</si>
  <si>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</si>
  <si>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</si>
  <si>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</si>
  <si>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</si>
  <si>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</si>
  <si>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</si>
  <si>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</si>
  <si>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</si>
  <si>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</si>
  <si>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</si>
  <si>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</si>
  <si>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</si>
  <si>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</si>
  <si>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</si>
  <si>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</si>
  <si>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</si>
  <si>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</si>
  <si>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</si>
  <si>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</si>
  <si>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</si>
  <si>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</si>
  <si>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</si>
  <si>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</si>
  <si>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</si>
  <si>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</si>
  <si>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</si>
  <si>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</si>
  <si>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</si>
  <si>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</si>
  <si>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</si>
  <si>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</si>
  <si>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</si>
  <si>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</si>
  <si>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</si>
  <si>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</si>
  <si>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</si>
  <si>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</si>
  <si>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</si>
  <si>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</si>
  <si>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</si>
  <si>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</si>
  <si>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</si>
  <si>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</si>
  <si>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</si>
  <si>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</si>
  <si>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</si>
  <si>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</si>
  <si>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</si>
  <si>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</si>
  <si>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</si>
  <si>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</si>
  <si>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</si>
  <si>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</si>
  <si>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</si>
  <si>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</si>
  <si>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</si>
  <si>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</si>
  <si>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</si>
  <si>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</si>
  <si>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</si>
  <si>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</si>
  <si>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</si>
  <si>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</si>
  <si>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</si>
  <si>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</si>
  <si>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</si>
  <si>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</si>
  <si>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</si>
  <si>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</si>
  <si>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</si>
  <si>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</si>
  <si>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</si>
  <si>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</si>
  <si>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</si>
  <si>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</si>
  <si>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</si>
  <si>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</si>
  <si>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</si>
  <si>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</si>
  <si>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</si>
  <si>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</si>
  <si>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</si>
  <si>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</si>
  <si>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</si>
  <si>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</si>
  <si>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</si>
  <si>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</si>
  <si>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</si>
  <si>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</si>
  <si>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</si>
  <si>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</si>
  <si>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</si>
  <si>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</si>
  <si>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</si>
  <si>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</si>
  <si>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</si>
  <si>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</si>
  <si>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</si>
  <si>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</si>
  <si>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</si>
  <si>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</si>
  <si>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</si>
  <si>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</si>
  <si>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</si>
  <si>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</si>
  <si>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</si>
  <si>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</si>
  <si>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</si>
  <si>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</si>
  <si>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</si>
  <si>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</si>
  <si>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</si>
  <si>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</si>
  <si>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</si>
  <si>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</si>
  <si>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</si>
  <si>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</si>
  <si>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</si>
  <si>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</si>
  <si>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</si>
  <si>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</si>
  <si>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</si>
  <si>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</si>
  <si>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</si>
  <si>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</si>
  <si>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</si>
  <si>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</si>
  <si>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</si>
  <si>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</si>
  <si>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</si>
  <si>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</si>
  <si>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</si>
  <si>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</si>
  <si>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</si>
  <si>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</si>
  <si>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</si>
  <si>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</si>
  <si>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</si>
  <si>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</si>
  <si>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</si>
  <si>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</si>
  <si>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</si>
  <si>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</si>
  <si>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</si>
  <si>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</si>
  <si>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</si>
  <si>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</si>
  <si>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</si>
  <si>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</si>
  <si>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</si>
  <si>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</si>
  <si>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</si>
  <si>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</si>
  <si>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</si>
  <si>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</si>
  <si>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</si>
  <si>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</si>
  <si>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</si>
  <si>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</si>
  <si>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</si>
  <si>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</si>
  <si>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</si>
  <si>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</si>
  <si>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</si>
  <si>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</si>
  <si>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</si>
  <si>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</si>
  <si>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</si>
  <si>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</si>
  <si>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</si>
  <si>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</si>
  <si>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</si>
  <si>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</si>
  <si>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</si>
  <si>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</si>
  <si>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</si>
  <si>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</si>
  <si>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</si>
  <si>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</si>
  <si>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</si>
  <si>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</si>
  <si>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</si>
  <si>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</si>
  <si>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</si>
  <si>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</si>
  <si>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</si>
  <si>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</si>
  <si>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</si>
  <si>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</si>
  <si>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</si>
  <si>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</si>
  <si>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</si>
  <si>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</si>
  <si>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</si>
  <si>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</si>
  <si>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</si>
  <si>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</si>
  <si>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</si>
  <si>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</si>
  <si>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</si>
  <si>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</si>
  <si>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</si>
  <si>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</si>
  <si>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</si>
  <si>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</si>
  <si>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</si>
  <si>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</si>
  <si>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</si>
  <si>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</si>
  <si>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</si>
  <si>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</si>
  <si>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</si>
  <si>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</si>
  <si>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</si>
  <si>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</si>
  <si>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</si>
  <si>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</si>
  <si>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</si>
  <si>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</si>
  <si>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</si>
  <si>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</si>
  <si>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</si>
  <si>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</si>
  <si>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</si>
  <si>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</si>
  <si>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</si>
  <si>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</si>
  <si>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</si>
  <si>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</si>
  <si>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</si>
  <si>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</si>
  <si>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</si>
  <si>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</si>
  <si>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</si>
  <si>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</si>
  <si>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</si>
  <si>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</si>
  <si>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</si>
  <si>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</si>
  <si>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</si>
  <si>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</si>
  <si>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</si>
  <si>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</si>
  <si>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</si>
  <si>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</si>
  <si>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</si>
  <si>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</si>
  <si>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</si>
  <si>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</si>
  <si>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</si>
  <si>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</si>
  <si>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</si>
  <si>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</si>
  <si>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</si>
  <si>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</si>
  <si>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</si>
  <si>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</si>
  <si>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</si>
  <si>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</si>
  <si>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</si>
  <si>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</si>
  <si>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</si>
  <si>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</si>
  <si>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</si>
  <si>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</si>
  <si>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</si>
  <si>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</si>
  <si>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</si>
  <si>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</si>
  <si>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</si>
  <si>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</si>
  <si>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</si>
  <si>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</si>
  <si>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</si>
  <si>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</si>
  <si>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</si>
  <si>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</si>
  <si>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</si>
  <si>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</si>
  <si>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</si>
  <si>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</si>
  <si>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</si>
  <si>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</si>
  <si>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</si>
  <si>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</si>
  <si>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</si>
  <si>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</si>
  <si>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</si>
  <si>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</si>
  <si>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</si>
  <si>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</si>
  <si>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</si>
  <si>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</si>
  <si>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</si>
  <si>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</si>
  <si>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</si>
  <si>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</si>
  <si>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</si>
  <si>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</si>
  <si>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</si>
  <si>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</si>
  <si>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</si>
  <si>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</si>
  <si>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</si>
  <si>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</si>
  <si>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</si>
  <si>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</si>
  <si>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</si>
  <si>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</si>
  <si>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</si>
  <si>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</si>
  <si>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</si>
  <si>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</si>
  <si>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</si>
  <si>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</si>
  <si>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</si>
  <si>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</si>
  <si>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</si>
  <si>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</si>
  <si>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</si>
  <si>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</si>
  <si>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</si>
  <si>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</si>
  <si>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</si>
  <si>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</si>
  <si>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</si>
  <si>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</si>
  <si>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</si>
  <si>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</si>
  <si>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</si>
  <si>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</si>
  <si>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</si>
  <si>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</si>
  <si>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</si>
  <si>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</si>
  <si>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</si>
  <si>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</si>
  <si>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</si>
  <si>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</si>
  <si>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</si>
  <si>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</si>
  <si>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</si>
  <si>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</si>
  <si>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</si>
  <si>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</si>
  <si>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</si>
  <si>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</si>
  <si>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</si>
  <si>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</si>
  <si>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</si>
  <si>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</si>
  <si>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</si>
  <si>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</si>
  <si>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</si>
  <si>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</si>
  <si>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</si>
  <si>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</si>
  <si>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</si>
  <si>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</si>
  <si>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</si>
  <si>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</si>
  <si>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</si>
  <si>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</si>
  <si>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</si>
  <si>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</si>
  <si>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</si>
  <si>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</si>
  <si>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</si>
  <si>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</si>
  <si>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</si>
  <si>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</si>
  <si>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</si>
  <si>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</si>
  <si>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</si>
  <si>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</si>
  <si>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</si>
  <si>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</si>
  <si>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</si>
  <si>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</si>
  <si>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</si>
  <si>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</si>
  <si>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</si>
  <si>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</si>
  <si>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</si>
  <si>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</si>
  <si>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</si>
  <si>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</si>
  <si>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</si>
  <si>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</si>
  <si>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</si>
  <si>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</si>
  <si>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</si>
  <si>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</si>
  <si>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</si>
  <si>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</si>
  <si>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</si>
  <si>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</si>
  <si>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</si>
  <si>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</si>
  <si>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</si>
  <si>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</si>
  <si>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</si>
  <si>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</si>
  <si>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</si>
  <si>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</si>
  <si>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</si>
  <si>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</si>
  <si>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</si>
  <si>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</si>
  <si>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</si>
  <si>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</si>
  <si>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</si>
  <si>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</si>
  <si>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</si>
  <si>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</si>
  <si>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</si>
  <si>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</si>
  <si>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</si>
  <si>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</si>
  <si>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</si>
  <si>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</si>
  <si>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</si>
  <si>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</si>
  <si>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</si>
  <si>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</si>
  <si>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</si>
  <si>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</si>
  <si>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</si>
  <si>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</si>
  <si>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</si>
  <si>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</si>
  <si>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</si>
  <si>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</si>
  <si>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</si>
  <si>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</si>
  <si>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</si>
  <si>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</si>
  <si>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</si>
  <si>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</si>
  <si>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</si>
  <si>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</si>
  <si>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</si>
  <si>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</si>
  <si>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</si>
  <si>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</si>
  <si>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</si>
  <si>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</si>
  <si>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</si>
  <si>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</si>
  <si>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</si>
  <si>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</si>
  <si>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</si>
  <si>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</si>
  <si>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</si>
  <si>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</si>
  <si>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</si>
  <si>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</si>
  <si>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</si>
  <si>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</si>
  <si>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</si>
  <si>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</si>
  <si>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</si>
  <si>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</si>
  <si>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</si>
  <si>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</si>
  <si>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</si>
  <si>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</si>
  <si>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</si>
  <si>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</si>
  <si>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</si>
  <si>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</si>
  <si>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</si>
  <si>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</si>
  <si>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</si>
  <si>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</si>
  <si>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</si>
  <si>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</si>
  <si>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</si>
  <si>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</si>
  <si>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</si>
  <si>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</si>
  <si>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</si>
  <si>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</si>
  <si>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</si>
  <si>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</si>
  <si>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</si>
  <si>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</si>
  <si>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</si>
  <si>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</si>
  <si>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</si>
  <si>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</si>
  <si>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</si>
  <si>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</si>
  <si>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</si>
  <si>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</si>
  <si>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</si>
  <si>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</si>
  <si>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</si>
  <si>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</si>
  <si>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</si>
  <si>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</si>
  <si>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</si>
  <si>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</si>
  <si>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</si>
  <si>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</si>
  <si>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</si>
  <si>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</si>
  <si>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</si>
  <si>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</si>
  <si>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</si>
  <si>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</si>
  <si>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</si>
  <si>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</si>
  <si>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</si>
  <si>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</si>
  <si>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</si>
  <si>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</si>
  <si>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</si>
  <si>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</si>
  <si>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</si>
  <si>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</si>
  <si>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</si>
  <si>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</si>
  <si>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</si>
  <si>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</si>
  <si>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</si>
  <si>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</si>
  <si>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</si>
  <si>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</si>
  <si>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</si>
  <si>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</si>
  <si>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</si>
  <si>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</si>
  <si>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</si>
  <si>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</si>
  <si>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</si>
  <si>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</si>
  <si>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</si>
  <si>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</si>
  <si>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</si>
  <si>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</si>
  <si>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</si>
  <si>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</si>
  <si>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</si>
  <si>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</si>
  <si>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</si>
  <si>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</si>
  <si>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</si>
  <si>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</si>
  <si>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</si>
  <si>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</si>
  <si>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</si>
  <si>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</si>
  <si>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</si>
  <si>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</si>
  <si>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</si>
  <si>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</si>
  <si>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</si>
  <si>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</si>
  <si>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</si>
  <si>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</si>
  <si>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</si>
  <si>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</si>
  <si>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</si>
  <si>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</si>
  <si>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</si>
  <si>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</si>
  <si>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</si>
  <si>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</si>
  <si>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</si>
  <si>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</si>
  <si>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</si>
  <si>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</si>
  <si>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</si>
  <si>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</si>
  <si>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</si>
  <si>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</si>
  <si>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</si>
  <si>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</si>
  <si>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</si>
  <si>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</si>
  <si>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</si>
  <si>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</si>
  <si>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</si>
  <si>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</si>
  <si>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</si>
  <si>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</si>
  <si>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</si>
  <si>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</si>
  <si>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</si>
  <si>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</si>
  <si>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</si>
  <si>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</si>
  <si>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</si>
  <si>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</si>
  <si>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</si>
  <si>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</si>
  <si>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</si>
  <si>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</si>
  <si>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</si>
  <si>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</si>
  <si>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</si>
  <si>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</si>
  <si>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</si>
  <si>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</si>
  <si>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</si>
  <si>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</si>
  <si>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</si>
  <si>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</si>
  <si>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</si>
  <si>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</si>
  <si>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</si>
  <si>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</si>
  <si>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</si>
  <si>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</si>
  <si>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</si>
  <si>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</si>
  <si>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</si>
  <si>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</si>
  <si>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</si>
  <si>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</si>
  <si>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</si>
  <si>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</si>
  <si>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</si>
  <si>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</si>
  <si>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</si>
  <si>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</si>
  <si>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</si>
  <si>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</si>
  <si>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</si>
  <si>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</si>
  <si>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</si>
  <si>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</si>
  <si>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</si>
  <si>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</si>
  <si>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</si>
  <si>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</si>
  <si>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</si>
  <si>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</si>
  <si>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</si>
  <si>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</si>
  <si>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</si>
  <si>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</si>
  <si>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</si>
  <si>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</si>
  <si>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</si>
  <si>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</si>
  <si>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</si>
  <si>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</si>
  <si>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</si>
  <si>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</si>
  <si>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</si>
  <si>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</si>
  <si>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</si>
  <si>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</si>
  <si>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</si>
  <si>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</si>
  <si>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</si>
  <si>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</si>
  <si>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</si>
  <si>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</si>
  <si>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</si>
  <si>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</si>
  <si>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</si>
  <si>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</si>
  <si>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</si>
  <si>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</si>
  <si>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</si>
  <si>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</si>
  <si>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</si>
  <si>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</si>
  <si>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</si>
  <si>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</si>
  <si>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</si>
  <si>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</si>
  <si>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</si>
  <si>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</si>
  <si>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</si>
  <si>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</si>
  <si>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</si>
  <si>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</si>
  <si>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</si>
  <si>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</si>
  <si>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</si>
  <si>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</si>
  <si>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</si>
  <si>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</si>
  <si>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</si>
  <si>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</si>
  <si>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</si>
  <si>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</si>
  <si>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</si>
  <si>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</si>
  <si>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</si>
  <si>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</si>
  <si>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</si>
  <si>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</si>
  <si>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</si>
  <si>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</si>
  <si>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</si>
  <si>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</si>
  <si>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</si>
  <si>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</si>
  <si>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</si>
  <si>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</si>
  <si>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</si>
  <si>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</si>
  <si>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</si>
  <si>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</si>
  <si>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</si>
  <si>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</si>
  <si>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</si>
  <si>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</si>
  <si>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</si>
  <si>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</si>
  <si>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</si>
  <si>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</si>
  <si>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</si>
  <si>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</si>
  <si>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</si>
  <si>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</si>
  <si>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</si>
  <si>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</si>
  <si>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</si>
  <si>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</si>
  <si>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</si>
  <si>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</si>
  <si>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</si>
  <si>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</si>
  <si>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</si>
  <si>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</si>
  <si>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</si>
  <si>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</si>
  <si>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</si>
  <si>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</si>
  <si>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</si>
  <si>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</si>
  <si>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</si>
  <si>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</si>
  <si>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</si>
  <si>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</si>
  <si>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</si>
  <si>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</si>
  <si>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</si>
  <si>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</si>
  <si>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</si>
  <si>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</si>
  <si>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</si>
  <si>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</si>
  <si>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</si>
  <si>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</si>
  <si>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</si>
  <si>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</si>
  <si>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</si>
  <si>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</si>
  <si>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</si>
  <si>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</si>
  <si>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</si>
  <si>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</si>
  <si>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</si>
  <si>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</si>
  <si>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</si>
  <si>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</si>
  <si>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</si>
  <si>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</si>
  <si>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</si>
  <si>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</si>
  <si>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</si>
  <si>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</si>
  <si>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</si>
  <si>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</si>
  <si>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</si>
  <si>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</si>
  <si>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</si>
  <si>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</si>
  <si>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</si>
  <si>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</si>
  <si>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</si>
  <si>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</si>
  <si>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</si>
  <si>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</si>
  <si>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</si>
  <si>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</si>
  <si>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</si>
  <si>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</si>
  <si>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</si>
  <si>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</si>
  <si>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</si>
  <si>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</si>
  <si>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</si>
  <si>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</si>
  <si>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</si>
  <si>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</si>
  <si>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</si>
  <si>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</si>
  <si>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</si>
  <si>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</si>
  <si>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</si>
  <si>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</si>
  <si>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</si>
  <si>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</si>
  <si>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</si>
  <si>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</si>
  <si>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</si>
  <si>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</si>
  <si>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</si>
  <si>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</si>
  <si>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</si>
  <si>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</si>
  <si>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</si>
  <si>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</si>
  <si>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</si>
  <si>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</si>
  <si>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</si>
  <si>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</si>
  <si>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</si>
  <si>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</si>
  <si>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</si>
  <si>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</si>
  <si>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</si>
  <si>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</si>
  <si>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</si>
  <si>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</si>
  <si>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</si>
  <si>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</si>
  <si>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</si>
  <si>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</si>
  <si>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</si>
  <si>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</si>
  <si>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</si>
  <si>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</si>
  <si>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</si>
  <si>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</si>
  <si>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</si>
  <si>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</si>
  <si>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</si>
  <si>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</si>
  <si>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</si>
  <si>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</si>
  <si>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</si>
  <si>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</si>
  <si>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</si>
  <si>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</si>
  <si>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</si>
  <si>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</si>
  <si>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</si>
  <si>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</si>
  <si>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</si>
  <si>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</si>
  <si>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</si>
  <si>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</si>
  <si>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</si>
  <si>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</si>
  <si>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</si>
  <si>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</si>
  <si>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</si>
  <si>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</si>
  <si>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</si>
  <si>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</si>
  <si>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</si>
  <si>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</si>
  <si>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</si>
  <si>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</si>
  <si>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</si>
  <si>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</si>
  <si>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</si>
  <si>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</si>
  <si>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</si>
  <si>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</si>
  <si>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</si>
  <si>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</si>
  <si>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</si>
  <si>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</si>
  <si>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</si>
  <si>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</si>
  <si>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</si>
  <si>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</si>
  <si>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</si>
  <si>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</si>
  <si>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</si>
  <si>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</si>
  <si>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</si>
  <si>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</si>
  <si>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</si>
  <si>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</si>
  <si>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</si>
  <si>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</si>
  <si>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</si>
  <si>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</si>
  <si>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</si>
  <si>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</si>
  <si>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</si>
  <si>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</si>
  <si>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</si>
  <si>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</si>
  <si>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</si>
  <si>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</si>
  <si>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</si>
  <si>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</si>
  <si>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</si>
  <si>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</si>
  <si>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</si>
  <si>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</si>
  <si>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</si>
  <si>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</si>
  <si>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</si>
  <si>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</si>
  <si>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</si>
  <si>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</si>
  <si>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</si>
  <si>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</si>
  <si>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</si>
  <si>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</si>
  <si>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</si>
  <si>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</si>
  <si>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</si>
  <si>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</si>
  <si>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</si>
  <si>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</si>
  <si>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</si>
  <si>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</si>
  <si>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</si>
  <si>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</si>
  <si>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</si>
  <si>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</si>
  <si>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</si>
  <si>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</si>
  <si>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</si>
  <si>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</si>
  <si>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</si>
  <si>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</si>
  <si>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</si>
  <si>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</si>
  <si>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</si>
  <si>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</si>
  <si>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</si>
  <si>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</si>
  <si>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</si>
  <si>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</si>
  <si>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</si>
  <si>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</si>
  <si>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</si>
  <si>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</si>
  <si>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</si>
  <si>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</si>
  <si>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</si>
  <si>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</si>
  <si>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</si>
  <si>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</si>
  <si>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</si>
  <si>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</si>
  <si>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</si>
  <si>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</si>
  <si>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</si>
  <si>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</si>
  <si>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</si>
  <si>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</si>
  <si>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</si>
  <si>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</si>
  <si>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</si>
  <si>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</si>
  <si>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</si>
  <si>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</si>
  <si>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</si>
  <si>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</si>
  <si>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</si>
  <si>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</si>
  <si>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</si>
  <si>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</si>
  <si>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</si>
  <si>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</si>
  <si>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</si>
  <si>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</si>
  <si>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</si>
  <si>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</si>
  <si>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</si>
  <si>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</si>
  <si>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</si>
  <si>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</si>
  <si>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</si>
  <si>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</si>
  <si>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</si>
  <si>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</si>
  <si>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</si>
  <si>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</si>
  <si>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</si>
  <si>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</si>
  <si>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</si>
  <si>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</si>
  <si>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</si>
  <si>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</si>
  <si>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</si>
  <si>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</si>
  <si>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</si>
  <si>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</si>
  <si>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</si>
  <si>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</si>
  <si>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</si>
  <si>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</si>
  <si>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</si>
  <si>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</si>
  <si>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</si>
  <si>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</si>
  <si>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</si>
  <si>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</si>
  <si>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</si>
  <si>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</si>
  <si>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</si>
  <si>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</si>
  <si>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</si>
  <si>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</si>
  <si>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</si>
  <si>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</si>
  <si>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</si>
  <si>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</si>
  <si>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</si>
  <si>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</si>
  <si>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</si>
  <si>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</si>
  <si>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</si>
  <si>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</si>
  <si>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</si>
  <si>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</si>
  <si>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</si>
  <si>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</si>
  <si>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</si>
  <si>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</si>
  <si>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</si>
  <si>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</si>
  <si>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</si>
  <si>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</si>
  <si>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</si>
  <si>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</si>
  <si>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</si>
  <si>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</si>
  <si>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</si>
  <si>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</si>
  <si>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</si>
  <si>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</si>
  <si>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</si>
  <si>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</si>
  <si>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</si>
  <si>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</si>
  <si>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</si>
  <si>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</si>
  <si>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</si>
  <si>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</si>
  <si>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</si>
  <si>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</si>
  <si>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</si>
  <si>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</si>
  <si>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</si>
  <si>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</si>
  <si>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</si>
  <si>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</si>
  <si>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</si>
  <si>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</si>
  <si>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</si>
  <si>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</si>
  <si>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</si>
  <si>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</si>
  <si>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</si>
  <si>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</si>
  <si>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</si>
  <si>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</si>
  <si>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</si>
  <si>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</si>
  <si>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</si>
  <si>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</si>
  <si>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</si>
  <si>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</si>
  <si>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</si>
  <si>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</si>
  <si>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</si>
  <si>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</si>
  <si>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</si>
  <si>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</si>
  <si>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</si>
  <si>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</si>
  <si>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</si>
  <si>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</si>
  <si>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</si>
  <si>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</si>
  <si>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</si>
  <si>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</si>
  <si>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</si>
  <si>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</si>
  <si>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</si>
  <si>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</si>
  <si>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</si>
  <si>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</si>
  <si>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</si>
  <si>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</si>
  <si>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</si>
  <si>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</si>
  <si>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</si>
  <si>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</si>
  <si>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</si>
  <si>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</si>
  <si>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</si>
  <si>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</si>
  <si>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</si>
  <si>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</si>
  <si>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</si>
  <si>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</si>
  <si>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</si>
  <si>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</si>
  <si>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</si>
  <si>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</si>
  <si>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</si>
  <si>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</si>
  <si>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</si>
  <si>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</si>
  <si>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</si>
  <si>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</si>
  <si>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</si>
  <si>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</si>
  <si>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</si>
  <si>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</si>
  <si>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</si>
  <si>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</si>
  <si>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</si>
  <si>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</si>
  <si>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</si>
  <si>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</si>
  <si>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</si>
  <si>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</si>
  <si>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</si>
  <si>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</si>
  <si>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</si>
  <si>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</si>
  <si>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</si>
  <si>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</si>
  <si>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</si>
  <si>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</si>
  <si>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</si>
  <si>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</si>
  <si>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</si>
  <si>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</si>
  <si>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</si>
  <si>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</si>
  <si>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</si>
  <si>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</si>
  <si>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</si>
  <si>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</si>
  <si>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</si>
  <si>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</si>
  <si>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</si>
  <si>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</si>
  <si>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</si>
  <si>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</si>
  <si>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</si>
  <si>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</si>
  <si>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</si>
  <si>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</si>
  <si>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</si>
  <si>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</si>
  <si>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</si>
  <si>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</si>
  <si>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</si>
  <si>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</si>
  <si>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</si>
  <si>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</si>
  <si>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</si>
  <si>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</si>
  <si>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</si>
  <si>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</si>
  <si>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</si>
  <si>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</si>
  <si>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</si>
  <si>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</si>
  <si>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</si>
  <si>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</si>
  <si>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</si>
  <si>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</si>
  <si>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</si>
  <si>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</si>
  <si>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</si>
  <si>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</si>
  <si>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</si>
  <si>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</si>
  <si>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</si>
  <si>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</si>
  <si>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</si>
  <si>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</si>
  <si>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</si>
  <si>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</si>
  <si>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</si>
  <si>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</si>
  <si>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</si>
  <si>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</si>
  <si>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</si>
  <si>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</si>
  <si>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</si>
  <si>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</si>
  <si>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</si>
  <si>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</si>
  <si>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</si>
  <si>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</si>
  <si>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</si>
  <si>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</si>
  <si>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</si>
  <si>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</si>
  <si>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</si>
  <si>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</si>
  <si>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</si>
  <si>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</si>
  <si>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</si>
  <si>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</si>
  <si>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</si>
  <si>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</si>
  <si>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</si>
  <si>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</si>
  <si>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</si>
  <si>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</si>
  <si>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</si>
  <si>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</si>
  <si>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</si>
  <si>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</si>
  <si>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</si>
  <si>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</si>
  <si>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</si>
  <si>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</si>
  <si>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</si>
  <si>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</si>
  <si>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</si>
  <si>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</si>
  <si>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</si>
  <si>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</si>
  <si>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</si>
  <si>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</si>
  <si>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</si>
  <si>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</si>
  <si>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</si>
  <si>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</si>
  <si>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</si>
  <si>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</si>
  <si>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</si>
  <si>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</si>
  <si>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</si>
  <si>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</si>
  <si>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</si>
  <si>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</si>
  <si>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</si>
  <si>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</si>
  <si>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</si>
  <si>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</si>
  <si>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</si>
  <si>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</si>
  <si>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</si>
  <si>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</si>
  <si>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</si>
  <si>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</si>
  <si>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</si>
  <si>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</si>
  <si>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</si>
  <si>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</si>
  <si>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</si>
  <si>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</si>
  <si>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</si>
  <si>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</si>
  <si>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</si>
  <si>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</si>
  <si>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</si>
  <si>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</si>
  <si>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</si>
  <si>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</si>
  <si>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</si>
  <si>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</si>
  <si>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</si>
  <si>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</si>
  <si>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</si>
  <si>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</si>
  <si>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</si>
  <si>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</si>
  <si>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</si>
  <si>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</si>
  <si>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</si>
  <si>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</si>
  <si>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</si>
  <si>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</si>
  <si>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</si>
  <si>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</si>
  <si>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</si>
  <si>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</si>
  <si>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</si>
  <si>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</si>
  <si>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</si>
  <si>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</si>
  <si>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</si>
  <si>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</si>
  <si>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</si>
  <si>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</si>
  <si>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</si>
  <si>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</si>
  <si>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</si>
  <si>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</si>
  <si>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</si>
  <si>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</si>
  <si>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</si>
  <si>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</si>
  <si>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</si>
  <si>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</si>
  <si>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</si>
  <si>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</si>
  <si>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</si>
  <si>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</si>
  <si>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</si>
  <si>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</si>
  <si>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</si>
  <si>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</si>
  <si>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</si>
  <si>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</si>
  <si>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</si>
  <si>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</si>
  <si>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</si>
  <si>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</si>
  <si>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</si>
  <si>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</si>
  <si>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</si>
  <si>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</si>
  <si>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</si>
  <si>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</si>
  <si>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</si>
  <si>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</si>
  <si>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</si>
  <si>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</si>
  <si>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</si>
  <si>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</si>
  <si>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</si>
  <si>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</si>
  <si>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</si>
  <si>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</si>
  <si>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</si>
  <si>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</si>
  <si>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</si>
  <si>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</si>
  <si>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</si>
  <si>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</si>
  <si>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</si>
  <si>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</si>
  <si>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</si>
  <si>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</si>
  <si>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</si>
  <si>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</si>
  <si>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</si>
  <si>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</si>
  <si>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</si>
  <si>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</si>
  <si>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</si>
  <si>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</si>
  <si>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</si>
  <si>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</si>
  <si>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</si>
  <si>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</si>
  <si>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</si>
  <si>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</si>
  <si>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</si>
  <si>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</si>
  <si>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</si>
  <si>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</si>
  <si>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</si>
  <si>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</si>
  <si>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</si>
  <si>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</si>
  <si>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</si>
  <si>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</si>
  <si>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</si>
  <si>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</si>
  <si>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</si>
  <si>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</si>
  <si>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</si>
  <si>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</si>
  <si>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</si>
  <si>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</si>
  <si>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</si>
  <si>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</si>
  <si>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</si>
  <si>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</si>
  <si>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</si>
  <si>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</si>
  <si>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</si>
  <si>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</si>
  <si>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</si>
  <si>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</si>
  <si>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</si>
  <si>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</si>
  <si>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</si>
  <si>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</si>
  <si>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</si>
  <si>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</si>
  <si>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</si>
  <si>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</si>
  <si>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</si>
  <si>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</si>
  <si>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</si>
  <si>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</si>
  <si>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</si>
  <si>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</si>
  <si>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</si>
  <si>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</si>
  <si>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</si>
  <si>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</si>
  <si>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</si>
  <si>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</si>
  <si>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</si>
  <si>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</si>
  <si>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</si>
  <si>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</si>
  <si>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</si>
  <si>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</si>
  <si>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</si>
  <si>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</si>
  <si>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</si>
  <si>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</si>
  <si>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</si>
  <si>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</si>
  <si>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</si>
  <si>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</si>
  <si>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</si>
  <si>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</si>
  <si>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</si>
  <si>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</si>
  <si>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</si>
  <si>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</si>
  <si>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</si>
  <si>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</si>
  <si>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</si>
  <si>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</si>
  <si>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</si>
  <si>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</si>
  <si>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</si>
  <si>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</si>
  <si>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</si>
  <si>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</si>
  <si>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</si>
  <si>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</si>
  <si>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</si>
  <si>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</si>
  <si>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</si>
  <si>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</si>
  <si>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</si>
  <si>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</si>
  <si>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</si>
  <si>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</si>
  <si>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</si>
  <si>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</si>
  <si>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</si>
  <si>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</si>
  <si>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</si>
  <si>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</si>
  <si>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</si>
  <si>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</si>
  <si>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</si>
  <si>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</si>
  <si>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</si>
  <si>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</si>
  <si>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</si>
  <si>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</si>
  <si>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</si>
  <si>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</si>
  <si>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</si>
  <si>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</si>
  <si>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</si>
  <si>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</si>
  <si>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</si>
  <si>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</si>
  <si>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</si>
  <si>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</si>
  <si>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</si>
  <si>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</si>
  <si>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</si>
  <si>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</si>
  <si>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</si>
  <si>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</si>
  <si>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</si>
  <si>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</si>
  <si>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</si>
  <si>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</si>
  <si>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</si>
  <si>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</si>
  <si>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</si>
  <si>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</si>
  <si>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</si>
  <si>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</si>
  <si>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</si>
  <si>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</si>
  <si>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</si>
  <si>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</si>
  <si>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</si>
  <si>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</si>
  <si>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</si>
  <si>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</si>
  <si>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</si>
  <si>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</si>
  <si>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</si>
  <si>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</si>
  <si>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</si>
  <si>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</si>
  <si>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</si>
  <si>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</si>
  <si>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</si>
  <si>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</si>
  <si>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</si>
  <si>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</si>
  <si>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</si>
  <si>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</si>
  <si>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</si>
  <si>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</si>
  <si>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</si>
  <si>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</si>
  <si>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</si>
  <si>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</si>
  <si>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</si>
  <si>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</si>
  <si>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</si>
  <si>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</si>
  <si>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</si>
  <si>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</si>
  <si>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</si>
  <si>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</si>
  <si>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</si>
  <si>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</si>
  <si>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</si>
  <si>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</si>
  <si>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</si>
  <si>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</si>
  <si>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</si>
  <si>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</si>
  <si>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</si>
  <si>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</si>
  <si>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</si>
  <si>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</si>
  <si>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</si>
  <si>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</si>
  <si>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</si>
  <si>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</si>
  <si>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</si>
  <si>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</si>
  <si>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</si>
  <si>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</si>
  <si>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</si>
  <si>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</si>
  <si>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</si>
  <si>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</si>
  <si>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</si>
  <si>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</si>
  <si>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</si>
  <si>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</si>
  <si>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</si>
  <si>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</si>
  <si>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</si>
  <si>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</si>
  <si>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</si>
  <si>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</si>
  <si>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</si>
  <si>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</si>
  <si>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</si>
  <si>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</si>
  <si>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</si>
  <si>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</si>
  <si>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</si>
  <si>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</si>
  <si>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</si>
  <si>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</si>
  <si>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</si>
  <si>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</si>
  <si>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</si>
  <si>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</si>
  <si>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</si>
  <si>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</si>
  <si>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</si>
  <si>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</si>
  <si>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</si>
  <si>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</si>
  <si>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</si>
  <si>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</si>
  <si>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</si>
  <si>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</si>
  <si>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</si>
  <si>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</si>
  <si>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</si>
  <si>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</si>
  <si>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</si>
  <si>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</si>
  <si>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</si>
  <si>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</si>
  <si>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</si>
  <si>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</si>
  <si>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</si>
  <si>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</si>
  <si>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</si>
  <si>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</si>
  <si>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</si>
  <si>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</si>
  <si>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</si>
  <si>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</si>
  <si>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</si>
  <si>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</si>
  <si>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</si>
  <si>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</si>
  <si>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</si>
  <si>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</si>
  <si>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</si>
  <si>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</si>
  <si>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</si>
  <si>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</si>
  <si>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</si>
  <si>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</si>
  <si>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</si>
  <si>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</si>
  <si>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</si>
  <si>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</si>
  <si>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</si>
  <si>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</si>
  <si>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</si>
  <si>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</si>
  <si>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</si>
  <si>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</si>
  <si>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</si>
  <si>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</si>
  <si>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</si>
  <si>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</si>
  <si>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</si>
  <si>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</si>
  <si>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</si>
  <si>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</si>
  <si>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</si>
  <si>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</si>
  <si>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</si>
  <si>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</si>
  <si>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</si>
  <si>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</si>
  <si>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</si>
  <si>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</si>
  <si>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</si>
  <si>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</si>
  <si>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</si>
  <si>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</si>
  <si>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</si>
  <si>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</si>
  <si>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</si>
  <si>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</si>
  <si>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</si>
  <si>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</si>
  <si>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</si>
  <si>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</si>
  <si>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</si>
  <si>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</si>
  <si>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</si>
  <si>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</si>
  <si>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</si>
  <si>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</si>
  <si>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</si>
  <si>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</si>
  <si>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</si>
  <si>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</si>
  <si>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</si>
  <si>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</si>
  <si>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</si>
  <si>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</si>
  <si>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</si>
  <si>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</si>
  <si>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</si>
  <si>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</si>
  <si>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</si>
  <si>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</si>
  <si>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</si>
  <si>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</si>
  <si>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</si>
  <si>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</si>
  <si>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</si>
  <si>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</si>
  <si>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</si>
  <si>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</si>
  <si>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</si>
  <si>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</si>
  <si>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</si>
  <si>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</si>
  <si>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</si>
  <si>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</si>
  <si>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</si>
  <si>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</si>
  <si>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</si>
  <si>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</si>
  <si>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</si>
  <si>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</si>
  <si>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</si>
  <si>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</si>
  <si>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</si>
  <si>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</si>
  <si>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</si>
  <si>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</si>
  <si>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</si>
  <si>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</si>
  <si>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</si>
  <si>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</si>
  <si>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</si>
  <si>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</si>
  <si>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</si>
  <si>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</si>
  <si>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</si>
  <si>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</si>
  <si>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</si>
  <si>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</si>
  <si>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</si>
  <si>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</si>
  <si>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</si>
  <si>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</si>
  <si>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</si>
  <si>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</si>
  <si>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</si>
  <si>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</si>
  <si>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</si>
  <si>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</si>
  <si>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</si>
  <si>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</si>
  <si>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</si>
  <si>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</si>
  <si>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</si>
  <si>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</si>
  <si>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</si>
  <si>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</si>
  <si>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</si>
  <si>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</si>
  <si>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</si>
  <si>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</si>
  <si>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</si>
  <si>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</si>
  <si>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</si>
  <si>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</si>
  <si>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</si>
  <si>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</si>
  <si>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</si>
  <si>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</si>
  <si>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</si>
  <si>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</si>
  <si>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</si>
  <si>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</si>
  <si>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</si>
  <si>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</si>
  <si>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</si>
  <si>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</si>
  <si>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</si>
  <si>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</si>
  <si>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</si>
  <si>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</si>
  <si>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</si>
  <si>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</si>
  <si>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</si>
  <si>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</si>
  <si>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</si>
  <si>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</si>
  <si>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</si>
  <si>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</si>
  <si>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</si>
  <si>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</si>
  <si>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</si>
  <si>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</si>
  <si>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</si>
  <si>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</si>
  <si>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</si>
  <si>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</si>
  <si>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</si>
  <si>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</si>
  <si>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</si>
  <si>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</si>
  <si>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</si>
  <si>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</si>
  <si>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</si>
  <si>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</si>
  <si>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</si>
  <si>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</si>
  <si>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</si>
  <si>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</si>
  <si>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</si>
  <si>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</si>
  <si>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</si>
  <si>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</si>
  <si>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</si>
  <si>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</si>
  <si>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</si>
  <si>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</si>
  <si>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</si>
  <si>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</si>
  <si>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</si>
  <si>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</si>
  <si>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</si>
  <si>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</si>
  <si>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</si>
  <si>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</si>
  <si>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</si>
  <si>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</si>
  <si>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</si>
  <si>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</si>
  <si>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</si>
  <si>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</si>
  <si>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</si>
  <si>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</si>
  <si>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</si>
  <si>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</si>
  <si>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</si>
  <si>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</si>
  <si>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</si>
  <si>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</si>
  <si>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</si>
  <si>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</si>
  <si>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</si>
  <si>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</si>
  <si>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</si>
  <si>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</si>
  <si>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</si>
  <si>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</si>
  <si>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</si>
  <si>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</si>
  <si>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</si>
  <si>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</si>
  <si>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</si>
  <si>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</si>
  <si>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</si>
  <si>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</si>
  <si>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</si>
  <si>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</si>
  <si>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</si>
  <si>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</si>
  <si>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</si>
  <si>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</si>
  <si>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</si>
  <si>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</si>
  <si>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</si>
  <si>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</si>
  <si>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</si>
  <si>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</si>
  <si>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</si>
  <si>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</si>
  <si>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</si>
  <si>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</si>
  <si>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</si>
  <si>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</si>
  <si>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</si>
  <si>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</si>
  <si>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</si>
  <si>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</si>
  <si>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</si>
  <si>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</si>
  <si>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</si>
  <si>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</si>
  <si>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</si>
  <si>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</si>
  <si>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</si>
  <si>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</si>
  <si>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</si>
  <si>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</si>
  <si>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</si>
  <si>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</si>
  <si>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</si>
  <si>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</si>
  <si>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</si>
  <si>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</si>
  <si>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</si>
  <si>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</si>
  <si>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</si>
  <si>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</si>
  <si>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</si>
  <si>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</si>
  <si>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</si>
  <si>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</si>
  <si>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</si>
  <si>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</si>
  <si>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</si>
  <si>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</si>
  <si>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</si>
  <si>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</si>
  <si>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</si>
  <si>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</si>
  <si>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</si>
  <si>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</si>
  <si>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</si>
  <si>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</si>
  <si>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</si>
  <si>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</si>
  <si>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</si>
  <si>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</si>
  <si>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</si>
  <si>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</si>
  <si>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</si>
  <si>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</si>
  <si>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</si>
  <si>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</si>
  <si>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</si>
  <si>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</si>
  <si>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</si>
  <si>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</si>
  <si>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</si>
  <si>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</si>
  <si>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</si>
  <si>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</si>
  <si>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</si>
  <si>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</si>
  <si>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</si>
  <si>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</si>
  <si>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</si>
  <si>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</si>
  <si>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</si>
  <si>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</si>
  <si>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</si>
  <si>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</si>
  <si>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</si>
  <si>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</si>
  <si>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</si>
  <si>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</si>
  <si>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</si>
  <si>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</si>
  <si>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</si>
  <si>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</si>
  <si>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</si>
  <si>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</si>
  <si>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</si>
  <si>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</si>
  <si>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</si>
  <si>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</si>
  <si>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</si>
  <si>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</si>
  <si>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</si>
  <si>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</si>
  <si>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</si>
  <si>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</si>
  <si>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</si>
  <si>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</si>
  <si>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</si>
  <si>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</si>
  <si>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</si>
  <si>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</si>
  <si>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</si>
  <si>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</si>
  <si>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</si>
  <si>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</si>
  <si>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</si>
  <si>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</si>
  <si>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</si>
  <si>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</si>
  <si>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</si>
  <si>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</si>
  <si>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</si>
  <si>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</si>
  <si>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</si>
  <si>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</si>
  <si>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</si>
  <si>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</si>
  <si>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</si>
  <si>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</si>
  <si>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</si>
  <si>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</si>
  <si>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</si>
  <si>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</si>
  <si>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</si>
  <si>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</si>
  <si>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</si>
  <si>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</si>
  <si>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</si>
  <si>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</si>
  <si>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</si>
  <si>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</si>
  <si>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</si>
  <si>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</si>
  <si>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</si>
  <si>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</si>
  <si>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</si>
  <si>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</si>
  <si>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</si>
  <si>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</si>
  <si>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</si>
  <si>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</si>
  <si>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</si>
  <si>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</si>
  <si>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</si>
  <si>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</si>
  <si>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</si>
  <si>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</si>
  <si>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</si>
  <si>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</si>
  <si>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</si>
  <si>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</si>
  <si>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</si>
  <si>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</si>
  <si>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</si>
  <si>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</si>
  <si>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</si>
  <si>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</si>
  <si>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</si>
  <si>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</si>
  <si>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</si>
  <si>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</si>
  <si>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</si>
  <si>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</si>
  <si>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</si>
  <si>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</si>
  <si>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</si>
  <si>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</si>
  <si>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</si>
  <si>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</si>
  <si>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</si>
  <si>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</si>
  <si>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</si>
  <si>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</si>
  <si>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</si>
  <si>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</si>
  <si>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</si>
  <si>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</si>
  <si>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</si>
  <si>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</si>
  <si>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</si>
  <si>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</si>
  <si>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</si>
  <si>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</si>
  <si>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</si>
  <si>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</si>
  <si>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</si>
  <si>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</si>
  <si>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</si>
  <si>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</si>
  <si>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</si>
  <si>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</si>
  <si>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</si>
  <si>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</si>
  <si>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</si>
  <si>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</si>
  <si>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</si>
  <si>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</si>
  <si>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</si>
  <si>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</si>
  <si>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</si>
  <si>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</si>
  <si>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</si>
  <si>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</si>
  <si>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</si>
  <si>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</si>
  <si>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</si>
  <si>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</si>
  <si>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</si>
  <si>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</si>
  <si>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</si>
  <si>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</si>
  <si>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</si>
  <si>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</si>
  <si>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</si>
  <si>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</si>
  <si>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</si>
  <si>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</si>
  <si>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</si>
  <si>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</si>
  <si>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</si>
  <si>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</si>
  <si>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</si>
  <si>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</si>
  <si>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</si>
  <si>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</si>
  <si>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</si>
  <si>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</si>
  <si>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</si>
  <si>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</si>
  <si>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</si>
  <si>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</si>
  <si>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</si>
  <si>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</si>
  <si>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</si>
  <si>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</si>
  <si>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</si>
  <si>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</si>
  <si>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</si>
  <si>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</si>
  <si>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</si>
  <si>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</si>
  <si>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</si>
  <si>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</si>
  <si>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</si>
  <si>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</si>
  <si>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</si>
  <si>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</si>
  <si>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</si>
  <si>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</si>
  <si>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</si>
  <si>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</si>
  <si>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</si>
  <si>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</si>
  <si>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</si>
  <si>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</si>
  <si>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</si>
  <si>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</si>
  <si>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</si>
  <si>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</si>
  <si>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</si>
  <si>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</si>
  <si>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</si>
  <si>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</si>
  <si>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</si>
  <si>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</si>
  <si>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</si>
  <si>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</si>
  <si>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</si>
  <si>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</si>
  <si>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</si>
  <si>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</si>
  <si>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</si>
  <si>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</si>
  <si>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</si>
  <si>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</si>
  <si>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</si>
  <si>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</si>
  <si>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</si>
  <si>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</si>
  <si>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</si>
  <si>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</si>
  <si>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</si>
  <si>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</si>
  <si>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</si>
  <si>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</si>
  <si>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</si>
  <si>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</si>
  <si>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</si>
  <si>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</si>
  <si>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</si>
  <si>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</si>
  <si>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</si>
  <si>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</si>
  <si>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</si>
  <si>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</si>
  <si>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</si>
  <si>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</si>
  <si>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</si>
  <si>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</si>
  <si>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</si>
  <si>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</si>
  <si>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</si>
  <si>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</si>
  <si>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</si>
  <si>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</si>
  <si>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</si>
  <si>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</si>
  <si>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</si>
  <si>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</si>
  <si>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</si>
  <si>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</si>
  <si>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</si>
  <si>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</si>
  <si>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</si>
  <si>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</si>
  <si>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</si>
  <si>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</si>
  <si>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</si>
  <si>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</si>
  <si>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</si>
  <si>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</si>
  <si>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</si>
  <si>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</si>
  <si>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</si>
  <si>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</si>
  <si>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</si>
  <si>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</si>
  <si>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</si>
  <si>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</si>
  <si>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</si>
  <si>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</si>
  <si>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</si>
  <si>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</si>
  <si>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</si>
  <si>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</si>
  <si>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</si>
  <si>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</si>
  <si>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</si>
  <si>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</si>
  <si>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</si>
  <si>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</si>
  <si>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</si>
  <si>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</si>
  <si>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</si>
  <si>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</si>
  <si>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</si>
  <si>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</si>
  <si>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</si>
  <si>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</si>
  <si>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</si>
  <si>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</si>
  <si>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</si>
  <si>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</si>
  <si>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</si>
  <si>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</si>
  <si>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</si>
  <si>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</si>
  <si>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</si>
  <si>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</si>
  <si>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</si>
  <si>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</si>
  <si>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</si>
  <si>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</si>
  <si>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</si>
  <si>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</si>
  <si>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</si>
  <si>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</si>
  <si>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</si>
  <si>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</si>
  <si>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</si>
  <si>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</si>
  <si>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</si>
  <si>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</si>
  <si>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</si>
  <si>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</si>
  <si>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</si>
  <si>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</si>
  <si>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</si>
  <si>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</si>
  <si>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</si>
  <si>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</si>
  <si>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</si>
  <si>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</si>
  <si>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</si>
  <si>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</si>
  <si>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</si>
  <si>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</si>
  <si>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</si>
  <si>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</si>
  <si>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</si>
  <si>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</si>
  <si>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</si>
  <si>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</si>
  <si>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</si>
  <si>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</si>
  <si>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</si>
  <si>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</si>
  <si>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</si>
  <si>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</si>
  <si>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</si>
  <si>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</si>
  <si>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</si>
  <si>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</si>
  <si>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</si>
  <si>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</si>
  <si>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</si>
  <si>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</si>
  <si>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</si>
  <si>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</si>
  <si>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</si>
  <si>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</si>
  <si>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</si>
  <si>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</si>
  <si>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</si>
  <si>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</si>
  <si>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</si>
  <si>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</si>
  <si>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</si>
  <si>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</si>
  <si>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</si>
  <si>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</si>
  <si>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</si>
  <si>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</si>
  <si>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</si>
  <si>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</si>
  <si>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</si>
  <si>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</si>
  <si>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</si>
  <si>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</si>
  <si>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</si>
  <si>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</si>
  <si>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</si>
  <si>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</si>
  <si>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</si>
  <si>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</si>
  <si>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</si>
  <si>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</si>
  <si>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</si>
  <si>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</si>
  <si>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</si>
  <si>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</si>
  <si>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</si>
  <si>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</si>
  <si>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</si>
  <si>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</si>
  <si>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</si>
  <si>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</si>
  <si>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</si>
  <si>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</si>
  <si>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</si>
  <si>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</si>
  <si>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</si>
  <si>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</si>
  <si>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</si>
  <si>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</si>
  <si>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</si>
  <si>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</si>
  <si>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</si>
  <si>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</si>
  <si>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</si>
  <si>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</si>
  <si>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</si>
  <si>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</si>
  <si>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</si>
  <si>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</si>
  <si>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</si>
  <si>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</si>
  <si>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</si>
  <si>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</si>
  <si>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</si>
  <si>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</si>
  <si>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</si>
  <si>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</si>
  <si>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</si>
  <si>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</si>
  <si>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</si>
  <si>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</si>
  <si>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</si>
  <si>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</si>
  <si>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</si>
  <si>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</si>
  <si>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</si>
  <si>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</si>
  <si>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</si>
  <si>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</si>
  <si>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</si>
  <si>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</si>
  <si>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</si>
  <si>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</si>
  <si>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</si>
  <si>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</si>
  <si>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</si>
  <si>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</si>
  <si>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</si>
  <si>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</si>
  <si>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</si>
  <si>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</si>
  <si>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</si>
  <si>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</si>
  <si>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</si>
  <si>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</si>
  <si>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</si>
  <si>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</si>
  <si>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</si>
  <si>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</si>
  <si>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</si>
  <si>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</si>
  <si>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</si>
  <si>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</si>
  <si>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</si>
  <si>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</si>
  <si>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</si>
  <si>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</si>
  <si>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</si>
  <si>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</si>
  <si>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</si>
  <si>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</si>
  <si>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</si>
  <si>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</si>
  <si>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</si>
  <si>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</si>
  <si>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</si>
  <si>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</si>
  <si>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</si>
  <si>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</si>
  <si>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</si>
  <si>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</si>
  <si>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</si>
  <si>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</si>
  <si>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</si>
  <si>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</si>
  <si>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</si>
  <si>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</si>
  <si>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</si>
  <si>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</si>
  <si>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</si>
  <si>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</si>
  <si>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</si>
  <si>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</si>
  <si>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</si>
  <si>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</si>
  <si>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</si>
  <si>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</si>
  <si>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</si>
  <si>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</si>
  <si>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</si>
  <si>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</si>
  <si>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</si>
  <si>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</si>
  <si>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</si>
  <si>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</si>
  <si>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</si>
  <si>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</si>
  <si>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</si>
  <si>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</si>
  <si>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</si>
  <si>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</si>
  <si>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</si>
  <si>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</si>
  <si>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</si>
  <si>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</si>
  <si>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</si>
  <si>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</si>
  <si>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</si>
  <si>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</si>
  <si>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</si>
  <si>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</si>
  <si>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</si>
  <si>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</si>
  <si>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</si>
  <si>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</si>
  <si>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</si>
  <si>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</si>
  <si>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</si>
  <si>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</si>
  <si>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</si>
  <si>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</si>
  <si>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</si>
  <si>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</si>
  <si>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</si>
  <si>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</si>
  <si>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</si>
  <si>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</si>
  <si>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</si>
  <si>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</si>
  <si>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</si>
  <si>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</si>
  <si>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</si>
  <si>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</si>
  <si>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</si>
  <si>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</si>
  <si>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</si>
  <si>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</si>
  <si>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</si>
  <si>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</si>
  <si>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</si>
  <si>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</si>
  <si>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</si>
  <si>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</si>
  <si>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</si>
  <si>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</si>
  <si>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</si>
  <si>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</si>
  <si>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</si>
  <si>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</si>
  <si>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</si>
  <si>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</si>
  <si>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</si>
  <si>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</si>
  <si>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</si>
  <si>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</si>
  <si>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</si>
  <si>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</si>
  <si>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</si>
  <si>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</si>
  <si>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</si>
  <si>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</si>
  <si>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</si>
  <si>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</si>
  <si>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</si>
  <si>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</si>
  <si>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</si>
  <si>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</si>
  <si>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</si>
  <si>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</si>
  <si>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</si>
  <si>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</si>
  <si>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</si>
  <si>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</si>
  <si>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</si>
  <si>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</si>
  <si>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</si>
  <si>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</si>
  <si>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</si>
  <si>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</si>
  <si>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</si>
  <si>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</si>
  <si>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</si>
  <si>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</si>
  <si>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</si>
  <si>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</si>
  <si>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</si>
  <si>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</si>
  <si>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</si>
  <si>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</si>
  <si>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</si>
  <si>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</si>
  <si>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</si>
  <si>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</si>
  <si>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</si>
  <si>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</si>
  <si>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</si>
  <si>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</si>
  <si>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</si>
  <si>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</si>
  <si>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</si>
  <si>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</si>
  <si>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</si>
  <si>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</si>
  <si>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</si>
  <si>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</si>
  <si>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</si>
  <si>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</si>
  <si>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</si>
  <si>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</si>
  <si>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</si>
  <si>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</si>
  <si>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</si>
  <si>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</si>
  <si>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</si>
  <si>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</si>
  <si>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</si>
  <si>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</si>
  <si>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</si>
  <si>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</si>
  <si>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</si>
  <si>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</si>
  <si>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</si>
  <si>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</si>
  <si>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</si>
  <si>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</si>
  <si>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</si>
  <si>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</si>
  <si>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</si>
  <si>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</si>
  <si>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</si>
  <si>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</si>
  <si>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</si>
  <si>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</si>
  <si>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</si>
  <si>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</si>
  <si>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</si>
  <si>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</si>
  <si>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</si>
  <si>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</si>
  <si>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</si>
  <si>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</si>
  <si>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</si>
  <si>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</si>
  <si>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</si>
  <si>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</si>
  <si>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</si>
  <si>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</si>
  <si>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</si>
  <si>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</si>
  <si>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</si>
  <si>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</si>
  <si>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</si>
  <si>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</si>
  <si>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</si>
  <si>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</si>
  <si>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</si>
  <si>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</si>
  <si>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</si>
  <si>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</si>
  <si>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</si>
  <si>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</si>
  <si>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</si>
  <si>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</si>
  <si>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</si>
  <si>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</si>
  <si>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</si>
  <si>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</si>
  <si>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</si>
  <si>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</si>
  <si>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</si>
  <si>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</si>
  <si>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</si>
  <si>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</si>
  <si>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</si>
  <si>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</si>
  <si>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</si>
  <si>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</si>
  <si>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</si>
  <si>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</si>
  <si>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</si>
  <si>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</si>
  <si>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</si>
  <si>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</si>
  <si>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</si>
  <si>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</si>
  <si>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</si>
  <si>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</si>
  <si>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</si>
  <si>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</si>
  <si>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</si>
  <si>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</si>
  <si>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</si>
  <si>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</si>
  <si>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</si>
  <si>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</si>
  <si>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</si>
  <si>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</si>
  <si>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</si>
  <si>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</si>
  <si>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</si>
  <si>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</si>
  <si>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</si>
  <si>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</si>
  <si>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</si>
  <si>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</si>
  <si>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</si>
  <si>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</si>
  <si>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</si>
  <si>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</si>
  <si>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</si>
  <si>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</si>
  <si>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</si>
  <si>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</si>
  <si>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</si>
  <si>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</si>
  <si>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</si>
  <si>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</si>
  <si>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</si>
  <si>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</si>
  <si>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</si>
  <si>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</si>
  <si>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</si>
  <si>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</si>
  <si>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</si>
  <si>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</si>
  <si>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</si>
  <si>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</si>
  <si>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</si>
  <si>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</si>
  <si>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</si>
  <si>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</si>
  <si>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</si>
  <si>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</si>
  <si>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</si>
  <si>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</si>
  <si>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</si>
  <si>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</si>
  <si>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</si>
  <si>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</si>
  <si>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</si>
  <si>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</si>
  <si>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</si>
  <si>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</si>
  <si>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</si>
  <si>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</si>
  <si>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</si>
  <si>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</si>
  <si>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</si>
  <si>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</si>
  <si>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</si>
  <si>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</si>
  <si>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</si>
  <si>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</si>
  <si>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</si>
  <si>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</si>
  <si>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</si>
  <si>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</si>
  <si>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</si>
  <si>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</si>
  <si>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</si>
  <si>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</si>
  <si>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</si>
  <si>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</si>
  <si>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</si>
  <si>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</si>
  <si>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</si>
  <si>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</si>
  <si>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</si>
  <si>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</si>
  <si>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</si>
  <si>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</si>
  <si>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</si>
  <si>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</si>
  <si>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</si>
  <si>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</si>
  <si>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</si>
  <si>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</si>
  <si>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</si>
  <si>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</si>
  <si>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</si>
  <si>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</si>
  <si>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</si>
  <si>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</si>
  <si>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</si>
  <si>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</si>
  <si>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</si>
  <si>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</si>
  <si>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</si>
  <si>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</si>
  <si>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</si>
  <si>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</si>
  <si>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</si>
  <si>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</si>
  <si>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</si>
  <si>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</si>
  <si>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</si>
  <si>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</si>
  <si>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</si>
  <si>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</si>
  <si>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</si>
  <si>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</si>
  <si>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</si>
  <si>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</si>
  <si>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</si>
  <si>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</si>
  <si>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</si>
  <si>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</si>
  <si>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</si>
  <si>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</si>
  <si>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</si>
  <si>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</si>
  <si>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</si>
  <si>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</si>
  <si>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</si>
  <si>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</si>
  <si>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</si>
  <si>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</si>
  <si>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</si>
  <si>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</si>
  <si>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</si>
  <si>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</si>
  <si>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</si>
  <si>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</si>
  <si>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</si>
  <si>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</si>
  <si>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</si>
  <si>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</si>
  <si>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</si>
  <si>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</si>
  <si>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</si>
  <si>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</si>
  <si>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</si>
  <si>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</si>
  <si>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</si>
  <si>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</si>
  <si>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</si>
  <si>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</si>
  <si>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</si>
  <si>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</si>
  <si>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</si>
  <si>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</si>
  <si>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</si>
  <si>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</si>
  <si>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</si>
  <si>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</si>
  <si>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</si>
  <si>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</si>
  <si>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</si>
  <si>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</si>
  <si>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</si>
  <si>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</si>
  <si>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</si>
  <si>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</si>
  <si>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</si>
  <si>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</si>
  <si>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</si>
  <si>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</si>
  <si>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</si>
  <si>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</si>
  <si>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</si>
  <si>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</si>
  <si>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</si>
  <si>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</si>
  <si>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</si>
  <si>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</si>
  <si>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</si>
  <si>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</si>
  <si>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</si>
  <si>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</si>
  <si>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</si>
  <si>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</si>
  <si>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</si>
  <si>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</si>
  <si>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</si>
  <si>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</si>
  <si>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</si>
  <si>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</si>
  <si>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</si>
  <si>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</si>
  <si>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</si>
  <si>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</si>
  <si>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</si>
  <si>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</si>
  <si>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</si>
  <si>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</si>
  <si>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</si>
  <si>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</si>
  <si>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</si>
  <si>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</si>
  <si>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</si>
  <si>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</si>
  <si>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</si>
  <si>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</si>
  <si>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</si>
  <si>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</si>
  <si>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</si>
  <si>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</si>
  <si>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</si>
  <si>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</si>
  <si>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</si>
  <si>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</si>
  <si>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</si>
  <si>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</si>
  <si>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</si>
  <si>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</si>
  <si>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</si>
  <si>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</si>
  <si>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</si>
  <si>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</si>
  <si>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</si>
  <si>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</si>
  <si>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</si>
  <si>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</si>
  <si>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</si>
  <si>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</si>
  <si>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</si>
  <si>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</si>
  <si>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</si>
  <si>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</si>
  <si>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</si>
  <si>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</si>
  <si>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</si>
  <si>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</si>
  <si>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</si>
  <si>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</si>
  <si>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</si>
  <si>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</si>
  <si>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</si>
  <si>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</si>
  <si>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</si>
  <si>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</si>
  <si>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</si>
  <si>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</si>
  <si>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</si>
  <si>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</si>
  <si>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</si>
  <si>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</si>
  <si>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</si>
  <si>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</si>
  <si>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</si>
  <si>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</si>
  <si>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</si>
  <si>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</si>
  <si>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</si>
  <si>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</si>
  <si>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</si>
  <si>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</si>
  <si>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</si>
  <si>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</si>
  <si>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</si>
  <si>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</si>
  <si>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</si>
  <si>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</si>
  <si>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</si>
  <si>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</si>
  <si>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</si>
  <si>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</si>
  <si>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</si>
  <si>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</si>
  <si>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</si>
  <si>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</si>
  <si>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</si>
  <si>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</si>
  <si>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</si>
  <si>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</si>
  <si>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</si>
  <si>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</si>
  <si>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</si>
  <si>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</si>
  <si>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</si>
  <si>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</si>
  <si>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</si>
  <si>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</si>
  <si>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</si>
  <si>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</si>
  <si>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</si>
  <si>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</si>
  <si>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</si>
  <si>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</si>
  <si>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</si>
  <si>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</si>
  <si>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</si>
  <si>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</si>
  <si>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</si>
  <si>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</si>
  <si>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</si>
  <si>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</si>
  <si>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</si>
  <si>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</si>
  <si>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</si>
  <si>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</si>
  <si>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</si>
  <si>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</si>
  <si>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</si>
  <si>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</si>
  <si>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</si>
  <si>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</si>
  <si>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</si>
  <si>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</si>
  <si>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</si>
  <si>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</si>
  <si>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</si>
  <si>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</si>
  <si>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</si>
  <si>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</si>
  <si>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</si>
  <si>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</si>
  <si>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</si>
  <si>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</si>
  <si>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</si>
  <si>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</si>
  <si>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</si>
  <si>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</si>
  <si>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</si>
  <si>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</si>
  <si>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</si>
  <si>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</si>
  <si>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</si>
  <si>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</si>
  <si>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</si>
  <si>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</si>
  <si>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</si>
  <si>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</si>
  <si>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</si>
  <si>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</si>
  <si>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</si>
  <si>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</si>
  <si>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</si>
  <si>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</si>
  <si>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</si>
  <si>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</si>
  <si>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</si>
  <si>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</si>
  <si>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</si>
  <si>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</si>
  <si>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</si>
  <si>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</si>
  <si>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</si>
  <si>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</si>
  <si>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</si>
  <si>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</si>
  <si>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</si>
  <si>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</si>
  <si>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</si>
  <si>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</si>
  <si>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</si>
  <si>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</si>
  <si>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</si>
  <si>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</si>
  <si>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</si>
  <si>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</si>
  <si>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</si>
  <si>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</si>
  <si>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</si>
  <si>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</si>
  <si>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</si>
  <si>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</si>
  <si>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</si>
  <si>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</si>
  <si>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</si>
  <si>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</si>
  <si>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</si>
  <si>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</si>
  <si>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</si>
  <si>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</si>
  <si>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</si>
  <si>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</si>
  <si>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</si>
  <si>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</si>
  <si>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</si>
  <si>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</si>
  <si>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</si>
  <si>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</si>
  <si>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</si>
  <si>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</si>
  <si>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</si>
  <si>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</si>
  <si>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</si>
  <si>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</si>
  <si>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</si>
  <si>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</si>
  <si>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</si>
  <si>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</si>
  <si>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</si>
  <si>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</si>
  <si>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</si>
  <si>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</si>
  <si>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</si>
  <si>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</si>
  <si>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</si>
  <si>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</si>
  <si>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</si>
  <si>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</si>
  <si>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</si>
  <si>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</si>
  <si>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</si>
  <si>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</si>
  <si>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</si>
  <si>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</si>
  <si>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</si>
  <si>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</si>
  <si>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</si>
  <si>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</si>
  <si>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</si>
  <si>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</si>
  <si>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</si>
  <si>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</si>
  <si>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</si>
  <si>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</si>
  <si>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</si>
  <si>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</si>
  <si>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</si>
  <si>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</si>
  <si>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</si>
  <si>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</si>
  <si>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</si>
  <si>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</si>
  <si>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</si>
  <si>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</si>
  <si>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</si>
  <si>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</si>
  <si>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</si>
  <si>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</si>
  <si>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</si>
  <si>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</si>
  <si>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</si>
  <si>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</si>
  <si>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</si>
  <si>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</si>
  <si>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</si>
  <si>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</si>
  <si>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</si>
  <si>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</si>
  <si>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</si>
  <si>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</si>
  <si>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</si>
  <si>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</si>
  <si>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</si>
  <si>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</si>
  <si>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</si>
  <si>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</si>
  <si>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</si>
  <si>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</si>
  <si>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</si>
  <si>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</si>
  <si>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</si>
  <si>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</si>
  <si>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</si>
  <si>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</si>
  <si>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</si>
  <si>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</si>
  <si>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</si>
  <si>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</si>
  <si>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</si>
  <si>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</si>
  <si>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</si>
  <si>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</si>
  <si>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</si>
  <si>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</si>
  <si>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</si>
  <si>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</si>
  <si>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</si>
  <si>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</si>
  <si>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</si>
  <si>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</si>
  <si>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</si>
  <si>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</si>
  <si>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</si>
  <si>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</si>
  <si>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</si>
  <si>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</si>
  <si>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</si>
  <si>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</si>
  <si>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</si>
  <si>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</si>
  <si>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</si>
  <si>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</si>
  <si>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</si>
  <si>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</si>
  <si>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</si>
  <si>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</si>
  <si>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</si>
  <si>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</si>
  <si>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</si>
  <si>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</si>
  <si>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</si>
  <si>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</si>
  <si>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</si>
  <si>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</si>
  <si>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</si>
  <si>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</si>
  <si>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</si>
  <si>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</si>
  <si>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</si>
  <si>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</si>
  <si>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</si>
  <si>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</si>
  <si>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</si>
  <si>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</si>
  <si>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</si>
  <si>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</si>
  <si>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</si>
  <si>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</si>
  <si>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</si>
  <si>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</si>
  <si>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</si>
  <si>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</si>
  <si>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</si>
  <si>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</si>
  <si>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</si>
  <si>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</si>
  <si>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</si>
  <si>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</si>
  <si>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</si>
  <si>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</si>
  <si>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</si>
  <si>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</si>
  <si>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</si>
  <si>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</si>
  <si>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</si>
  <si>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</si>
  <si>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</si>
  <si>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</si>
  <si>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</si>
  <si>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</si>
  <si>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</si>
  <si>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</si>
  <si>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</si>
  <si>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</si>
  <si>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</si>
  <si>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</si>
  <si>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</si>
  <si>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</si>
  <si>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</si>
  <si>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</si>
  <si>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</si>
  <si>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</si>
  <si>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</si>
  <si>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</si>
  <si>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</si>
  <si>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</si>
  <si>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</si>
  <si>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</si>
  <si>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</si>
  <si>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</si>
  <si>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</si>
  <si>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</si>
  <si>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</si>
  <si>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</si>
  <si>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</si>
  <si>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</si>
  <si>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</si>
  <si>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</si>
  <si>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</si>
  <si>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</si>
  <si>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</si>
  <si>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</si>
  <si>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</si>
  <si>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</si>
  <si>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</si>
  <si>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</si>
  <si>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</si>
  <si>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</si>
  <si>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</si>
  <si>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</si>
  <si>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</si>
  <si>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</si>
  <si>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</si>
  <si>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</si>
  <si>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</si>
  <si>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</si>
  <si>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</si>
  <si>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</si>
  <si>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</si>
  <si>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</si>
  <si>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</si>
  <si>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</si>
  <si>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</si>
  <si>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</si>
  <si>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</si>
  <si>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</si>
  <si>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</si>
  <si>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</si>
  <si>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</si>
  <si>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</si>
  <si>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</si>
  <si>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</si>
  <si>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</si>
  <si>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</si>
  <si>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</si>
  <si>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</si>
  <si>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</si>
  <si>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</si>
  <si>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</si>
  <si>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</si>
  <si>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</si>
  <si>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</si>
  <si>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</si>
  <si>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</si>
  <si>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</si>
  <si>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</si>
  <si>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</si>
  <si>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</si>
  <si>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</si>
  <si>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</si>
  <si>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</si>
  <si>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</si>
  <si>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</si>
  <si>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</si>
  <si>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</si>
  <si>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</si>
  <si>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</si>
  <si>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</si>
  <si>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</si>
  <si>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</si>
  <si>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</si>
  <si>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</si>
  <si>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</si>
  <si>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</si>
  <si>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</si>
  <si>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</si>
  <si>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</si>
  <si>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</si>
  <si>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</si>
  <si>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</si>
  <si>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</si>
  <si>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</si>
  <si>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</si>
  <si>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</si>
  <si>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</si>
  <si>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</si>
  <si>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</si>
  <si>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</si>
  <si>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</si>
  <si>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</si>
  <si>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</si>
  <si>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</si>
  <si>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</si>
  <si>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</si>
  <si>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</si>
  <si>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</si>
  <si>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</si>
  <si>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</si>
  <si>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</si>
  <si>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</si>
  <si>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</si>
  <si>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</si>
  <si>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</si>
  <si>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</si>
  <si>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</si>
  <si>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</si>
  <si>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</si>
  <si>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</si>
  <si>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</si>
  <si>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</si>
  <si>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</si>
  <si>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</si>
  <si>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</si>
  <si>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</si>
  <si>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</si>
  <si>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</si>
  <si>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</si>
  <si>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</si>
  <si>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</si>
  <si>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</si>
  <si>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</si>
  <si>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</si>
  <si>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</si>
  <si>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</si>
  <si>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</si>
  <si>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</si>
  <si>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</si>
  <si>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</si>
  <si>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</si>
  <si>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</si>
  <si>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</si>
  <si>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</si>
  <si>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</si>
  <si>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</si>
  <si>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</si>
  <si>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</si>
  <si>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</si>
  <si>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</si>
  <si>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</si>
  <si>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</si>
  <si>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</si>
  <si>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</si>
  <si>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</si>
  <si>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</si>
  <si>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</si>
  <si>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</si>
  <si>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</si>
  <si>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</si>
  <si>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</si>
  <si>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</si>
  <si>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</si>
  <si>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</si>
  <si>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</si>
  <si>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</si>
  <si>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</si>
  <si>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</si>
  <si>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</si>
  <si>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</si>
  <si>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</si>
  <si>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</si>
  <si>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</si>
  <si>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</si>
  <si>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</si>
  <si>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</si>
  <si>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</si>
  <si>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</si>
  <si>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</si>
  <si>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</si>
  <si>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</si>
  <si>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</si>
  <si>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</si>
  <si>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</si>
  <si>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</si>
  <si>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</si>
  <si>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</si>
  <si>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</si>
  <si>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</si>
  <si>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</si>
  <si>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</si>
  <si>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</si>
  <si>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</si>
  <si>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</si>
  <si>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</si>
  <si>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</si>
  <si>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</si>
  <si>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</si>
  <si>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</si>
  <si>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</si>
  <si>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</si>
  <si>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</si>
  <si>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</si>
  <si>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</si>
  <si>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</si>
  <si>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</si>
  <si>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</si>
  <si>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</si>
  <si>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</si>
  <si>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</si>
  <si>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</si>
  <si>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</si>
  <si>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</si>
  <si>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</si>
  <si>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</si>
  <si>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</si>
  <si>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</si>
  <si>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</si>
  <si>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</si>
  <si>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</si>
  <si>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</si>
  <si>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</si>
  <si>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</si>
  <si>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</si>
  <si>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</si>
  <si>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</si>
  <si>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</si>
  <si>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</si>
  <si>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</si>
  <si>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</si>
  <si>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</si>
  <si>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</si>
  <si>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</si>
  <si>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</si>
  <si>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</si>
  <si>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</si>
  <si>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</si>
  <si>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</si>
  <si>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</si>
  <si>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</si>
  <si>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</si>
  <si>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</si>
  <si>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</si>
  <si>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</si>
  <si>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</si>
  <si>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</si>
  <si>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</si>
  <si>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</si>
  <si>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</si>
  <si>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</si>
  <si>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</si>
  <si>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</si>
  <si>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</si>
  <si>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</si>
  <si>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</si>
  <si>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</si>
  <si>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</si>
  <si>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</si>
  <si>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</si>
  <si>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</si>
  <si>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</si>
  <si>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</si>
  <si>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</si>
  <si>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</si>
  <si>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</si>
  <si>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</si>
  <si>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</si>
  <si>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</si>
  <si>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</si>
  <si>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</si>
  <si>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</si>
  <si>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</si>
  <si>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</si>
  <si>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</si>
  <si>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</si>
  <si>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</si>
  <si>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</si>
  <si>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</si>
  <si>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</si>
  <si>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</si>
  <si>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</si>
  <si>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</si>
  <si>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</si>
  <si>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</si>
  <si>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</si>
  <si>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</si>
  <si>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</si>
  <si>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</si>
  <si>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</si>
  <si>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</si>
  <si>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</si>
  <si>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</si>
  <si>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</si>
  <si>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</si>
  <si>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</si>
  <si>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</si>
  <si>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</si>
  <si>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</si>
  <si>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</si>
  <si>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</si>
  <si>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</si>
  <si>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</si>
  <si>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</si>
  <si>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</si>
  <si>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</si>
  <si>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</si>
  <si>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</si>
  <si>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</si>
  <si>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</si>
  <si>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</si>
  <si>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</si>
  <si>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</si>
  <si>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</si>
  <si>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</si>
  <si>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</si>
  <si>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</si>
  <si>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</si>
  <si>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</si>
  <si>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</si>
  <si>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</si>
  <si>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</si>
  <si>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</si>
  <si>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</si>
  <si>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</si>
  <si>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</si>
  <si>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</si>
  <si>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</si>
  <si>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</si>
  <si>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</si>
  <si>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</si>
  <si>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</si>
  <si>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</si>
  <si>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</si>
  <si>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</si>
  <si>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</si>
  <si>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</si>
  <si>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</si>
  <si>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</si>
  <si>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</si>
  <si>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</si>
  <si>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</si>
  <si>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</si>
  <si>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</si>
  <si>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</si>
  <si>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</si>
  <si>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</si>
  <si>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</si>
  <si>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</si>
  <si>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</si>
  <si>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</si>
  <si>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</si>
  <si>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</si>
  <si>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</si>
  <si>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</si>
  <si>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</si>
  <si>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</si>
  <si>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</si>
  <si>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</si>
  <si>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</si>
  <si>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</si>
  <si>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</si>
  <si>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</si>
  <si>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</si>
  <si>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</si>
  <si>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</si>
  <si>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</si>
  <si>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</si>
  <si>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</si>
  <si>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</si>
  <si>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</si>
  <si>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</si>
  <si>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</si>
  <si>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</si>
  <si>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</si>
  <si>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</si>
  <si>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</si>
  <si>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</si>
  <si>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</si>
  <si>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</si>
  <si>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</si>
  <si>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</si>
  <si>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</si>
  <si>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</si>
  <si>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</si>
  <si>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</si>
  <si>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</si>
  <si>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</si>
  <si>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</si>
  <si>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</si>
  <si>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</si>
  <si>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</si>
  <si>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</si>
  <si>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</si>
  <si>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</si>
  <si>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</si>
  <si>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</si>
  <si>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</si>
  <si>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</si>
  <si>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</si>
  <si>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</si>
  <si>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</si>
  <si>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</si>
  <si>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</si>
  <si>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</si>
  <si>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</si>
  <si>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</si>
  <si>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</si>
  <si>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</si>
  <si>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</si>
  <si>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</si>
  <si>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</si>
  <si>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</si>
  <si>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</si>
  <si>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</si>
  <si>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</si>
  <si>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</si>
  <si>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</si>
  <si>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</si>
  <si>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</si>
  <si>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</si>
  <si>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</si>
  <si>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</si>
  <si>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</si>
  <si>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</si>
  <si>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</si>
  <si>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</si>
  <si>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</si>
  <si>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</si>
  <si>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</si>
  <si>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</si>
  <si>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</si>
  <si>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</si>
  <si>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</si>
  <si>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</si>
  <si>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</si>
  <si>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</si>
  <si>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</si>
  <si>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</si>
  <si>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</si>
  <si>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</si>
  <si>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</si>
  <si>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</si>
  <si>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</si>
  <si>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</si>
  <si>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</si>
  <si>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</si>
  <si>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</si>
  <si>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</si>
  <si>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</si>
  <si>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</si>
  <si>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</si>
  <si>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</si>
  <si>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</si>
  <si>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</si>
  <si>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</si>
  <si>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</si>
  <si>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</si>
  <si>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</si>
  <si>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</si>
  <si>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</si>
  <si>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</si>
  <si>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</si>
  <si>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</si>
  <si>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</si>
  <si>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</si>
  <si>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</si>
  <si>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</si>
  <si>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</si>
  <si>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</si>
  <si>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</si>
  <si>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</si>
  <si>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</si>
  <si>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</si>
  <si>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</si>
  <si>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</si>
  <si>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</si>
  <si>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</si>
  <si>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</si>
  <si>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</si>
  <si>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</si>
  <si>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</si>
  <si>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</si>
  <si>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</si>
  <si>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</si>
  <si>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</si>
  <si>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</si>
  <si>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</si>
  <si>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</si>
  <si>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</si>
  <si>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</si>
  <si>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</si>
  <si>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</si>
  <si>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</si>
  <si>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</si>
  <si>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</si>
  <si>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</si>
  <si>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</si>
  <si>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</si>
  <si>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</si>
  <si>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</si>
  <si>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</si>
  <si>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</si>
  <si>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</si>
  <si>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</si>
  <si>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</si>
  <si>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</si>
  <si>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</si>
  <si>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</si>
  <si>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</si>
  <si>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</si>
  <si>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</si>
  <si>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</si>
  <si>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</si>
  <si>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</si>
  <si>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</si>
  <si>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</si>
  <si>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</si>
  <si>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</si>
  <si>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</si>
  <si>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</si>
  <si>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</si>
  <si>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</si>
  <si>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</si>
  <si>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</si>
  <si>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</si>
  <si>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</si>
  <si>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</si>
  <si>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</si>
  <si>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</si>
  <si>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</si>
  <si>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</si>
  <si>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</si>
  <si>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</si>
  <si>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</si>
  <si>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</si>
  <si>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</si>
  <si>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</si>
  <si>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</si>
  <si>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</si>
  <si>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</si>
  <si>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</si>
  <si>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</si>
  <si>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</si>
  <si>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</si>
  <si>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</si>
  <si>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</si>
  <si>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</si>
  <si>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</si>
  <si>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</si>
  <si>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</si>
  <si>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</si>
  <si>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</si>
  <si>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</si>
  <si>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</si>
  <si>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</si>
  <si>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</si>
  <si>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</si>
  <si>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</si>
  <si>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</si>
  <si>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</si>
  <si>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</si>
  <si>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</si>
  <si>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</si>
  <si>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</si>
  <si>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</si>
  <si>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</si>
  <si>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</si>
  <si>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</si>
  <si>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</si>
  <si>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</si>
  <si>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</si>
  <si>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</si>
  <si>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</si>
  <si>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</si>
  <si>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</si>
  <si>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</si>
  <si>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</si>
  <si>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</si>
  <si>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</si>
  <si>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</si>
  <si>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</si>
  <si>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</si>
  <si>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</si>
  <si>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</si>
  <si>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</si>
  <si>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</si>
  <si>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</si>
  <si>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</si>
  <si>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</si>
  <si>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</si>
  <si>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</si>
  <si>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</si>
  <si>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</si>
  <si>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</si>
  <si>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</si>
  <si>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</si>
  <si>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</si>
  <si>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</si>
  <si>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</si>
  <si>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</si>
  <si>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</si>
  <si>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</si>
  <si>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</si>
  <si>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</si>
  <si>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</si>
  <si>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</si>
  <si>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</si>
  <si>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</si>
  <si>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</si>
  <si>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</si>
  <si>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</si>
  <si>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</si>
  <si>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</si>
  <si>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</si>
  <si>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</si>
  <si>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</si>
  <si>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</si>
  <si>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</si>
  <si>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</si>
  <si>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</si>
  <si>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</si>
  <si>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</si>
  <si>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</si>
  <si>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</si>
  <si>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</si>
  <si>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</si>
  <si>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</si>
  <si>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</si>
  <si>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</si>
  <si>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</si>
  <si>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</si>
  <si>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</si>
  <si>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</si>
  <si>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</si>
  <si>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</si>
  <si>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</si>
  <si>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</si>
  <si>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</si>
  <si>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</si>
  <si>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</si>
  <si>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</si>
  <si>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</si>
  <si>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</si>
  <si>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</si>
  <si>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</si>
  <si>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</si>
  <si>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</si>
  <si>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</si>
  <si>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</si>
  <si>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</si>
  <si>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</si>
  <si>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</si>
  <si>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</si>
  <si>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</si>
  <si>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</si>
  <si>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</si>
  <si>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</si>
  <si>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</si>
  <si>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</si>
  <si>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</si>
  <si>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</si>
  <si>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</si>
  <si>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</si>
  <si>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</si>
  <si>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</si>
  <si>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</si>
  <si>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</si>
  <si>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</si>
  <si>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</si>
  <si>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</si>
  <si>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</si>
  <si>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</si>
  <si>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</si>
  <si>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</si>
  <si>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</si>
  <si>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</si>
  <si>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</si>
  <si>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</si>
  <si>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</si>
  <si>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</si>
  <si>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</si>
  <si>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</si>
  <si>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</si>
  <si>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</si>
  <si>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</si>
  <si>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</si>
  <si>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</si>
  <si>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</si>
  <si>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</si>
  <si>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</si>
  <si>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</si>
  <si>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</si>
  <si>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</si>
  <si>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</si>
  <si>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</si>
  <si>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</si>
  <si>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</si>
  <si>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</si>
  <si>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</si>
  <si>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</si>
  <si>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</si>
  <si>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</si>
  <si>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</si>
  <si>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</si>
  <si>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</si>
  <si>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</si>
  <si>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</si>
  <si>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</si>
  <si>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</si>
  <si>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</si>
  <si>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</si>
  <si>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</si>
  <si>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</si>
  <si>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</si>
  <si>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</si>
  <si>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</si>
  <si>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</si>
  <si>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</si>
  <si>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</si>
  <si>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</si>
  <si>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</si>
  <si>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</si>
  <si>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</si>
  <si>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</si>
  <si>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</si>
  <si>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</si>
  <si>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</si>
  <si>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</si>
  <si>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</si>
  <si>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</si>
  <si>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</si>
  <si>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</si>
  <si>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</si>
  <si>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</si>
  <si>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</si>
  <si>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</si>
  <si>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</si>
  <si>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</si>
  <si>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</si>
  <si>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</si>
  <si>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</si>
  <si>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</si>
  <si>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</si>
  <si>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</si>
  <si>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</si>
  <si>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</si>
  <si>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</si>
  <si>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</si>
  <si>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</si>
  <si>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</si>
  <si>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</si>
  <si>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</si>
  <si>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</si>
  <si>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</si>
  <si>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</si>
  <si>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</si>
  <si>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</si>
  <si>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</si>
  <si>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</si>
  <si>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</si>
  <si>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</si>
  <si>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</si>
  <si>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</si>
  <si>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</si>
  <si>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</si>
  <si>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</si>
  <si>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</si>
  <si>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</si>
  <si>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</si>
  <si>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</si>
  <si>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</si>
  <si>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</si>
  <si>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</si>
  <si>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</si>
  <si>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</si>
  <si>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</si>
  <si>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</si>
  <si>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</si>
  <si>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</si>
  <si>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</si>
  <si>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</si>
  <si>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</si>
  <si>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</si>
  <si>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</si>
  <si>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</si>
  <si>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</si>
  <si>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</si>
  <si>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</si>
  <si>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</si>
  <si>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</si>
  <si>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</si>
  <si>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</si>
  <si>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</si>
  <si>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</si>
  <si>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</si>
  <si>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</si>
  <si>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</si>
  <si>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</si>
  <si>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</si>
  <si>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</si>
  <si>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</si>
  <si>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</si>
  <si>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</si>
  <si>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</si>
  <si>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</si>
  <si>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</si>
  <si>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</si>
  <si>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</si>
  <si>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</si>
  <si>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</si>
  <si>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</si>
  <si>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</si>
  <si>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</si>
  <si>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</si>
  <si>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</si>
  <si>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</si>
  <si>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</si>
  <si>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</si>
  <si>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</si>
  <si>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</si>
  <si>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</si>
  <si>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</si>
  <si>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</si>
  <si>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</si>
  <si>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</si>
  <si>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</si>
  <si>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</si>
  <si>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</si>
  <si>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</si>
  <si>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</si>
  <si>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</si>
  <si>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</si>
  <si>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</si>
  <si>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</si>
  <si>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</si>
  <si>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</si>
  <si>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</si>
  <si>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</si>
  <si>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</si>
  <si>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</si>
  <si>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</si>
  <si>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</si>
  <si>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</si>
  <si>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</si>
  <si>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</si>
  <si>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</si>
  <si>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</si>
  <si>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</si>
  <si>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</si>
  <si>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</si>
  <si>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</si>
  <si>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</si>
  <si>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</si>
  <si>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</si>
  <si>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</si>
  <si>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</si>
  <si>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</si>
  <si>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</si>
  <si>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</si>
  <si>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</si>
  <si>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</si>
  <si>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</si>
  <si>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</si>
  <si>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</si>
  <si>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</si>
  <si>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</si>
  <si>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</si>
  <si>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</si>
  <si>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</si>
  <si>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</si>
  <si>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</si>
  <si>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</si>
  <si>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</si>
  <si>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</si>
  <si>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</si>
  <si>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</si>
  <si>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</si>
  <si>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</si>
  <si>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</si>
  <si>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</si>
  <si>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</si>
  <si>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</si>
  <si>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</si>
  <si>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</si>
  <si>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</si>
  <si>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</si>
  <si>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</si>
  <si>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</si>
  <si>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</si>
  <si>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</si>
  <si>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</si>
  <si>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</si>
  <si>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</si>
  <si>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</si>
  <si>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</si>
  <si>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</si>
  <si>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</si>
  <si>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</si>
  <si>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</si>
  <si>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</si>
  <si>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</si>
  <si>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</si>
  <si>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</si>
  <si>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</si>
  <si>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</si>
  <si>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</si>
  <si>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</si>
  <si>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</si>
  <si>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</si>
  <si>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</si>
  <si>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</si>
  <si>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</si>
  <si>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</si>
  <si>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</si>
  <si>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</si>
  <si>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</si>
  <si>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</si>
  <si>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</si>
  <si>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</si>
  <si>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</si>
  <si>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</si>
  <si>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</si>
  <si>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</si>
  <si>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</si>
  <si>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</si>
  <si>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</si>
  <si>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</si>
  <si>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</si>
  <si>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</si>
  <si>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</si>
  <si>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</si>
  <si>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</si>
  <si>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</si>
  <si>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</si>
  <si>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</si>
  <si>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</si>
  <si>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</si>
  <si>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</si>
  <si>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</si>
  <si>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</si>
  <si>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</si>
  <si>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</si>
  <si>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</si>
  <si>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</si>
  <si>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</si>
  <si>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</si>
  <si>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</si>
  <si>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</si>
  <si>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</si>
  <si>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</si>
  <si>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</si>
  <si>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</si>
  <si>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</si>
  <si>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</si>
  <si>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</si>
  <si>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</si>
  <si>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</si>
  <si>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</si>
  <si>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</si>
  <si>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</si>
  <si>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</si>
  <si>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</si>
  <si>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</si>
  <si>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</si>
  <si>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</si>
  <si>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</si>
  <si>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</si>
  <si>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</si>
  <si>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</si>
  <si>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</si>
  <si>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</si>
  <si>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</si>
  <si>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</si>
  <si>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</si>
  <si>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</si>
  <si>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</si>
  <si>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</si>
  <si>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</si>
  <si>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</si>
  <si>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</si>
  <si>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</si>
  <si>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</si>
  <si>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</si>
  <si>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</si>
  <si>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</si>
  <si>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</si>
  <si>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</si>
  <si>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</si>
  <si>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</si>
  <si>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</si>
  <si>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</si>
  <si>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</si>
  <si>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</si>
  <si>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</si>
  <si>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</si>
  <si>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</si>
  <si>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</si>
  <si>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</si>
  <si>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</si>
  <si>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</si>
  <si>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</si>
  <si>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</si>
  <si>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</si>
  <si>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</si>
  <si>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</si>
  <si>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</si>
  <si>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</si>
  <si>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</si>
  <si>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</si>
  <si>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</si>
  <si>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</si>
  <si>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</si>
  <si>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</si>
  <si>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</si>
  <si>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</si>
  <si>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</si>
  <si>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</si>
  <si>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</si>
  <si>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</si>
  <si>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</si>
  <si>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</si>
  <si>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</si>
  <si>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</si>
  <si>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</si>
  <si>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</si>
  <si>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</si>
  <si>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</si>
  <si>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</si>
  <si>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</si>
  <si>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</si>
  <si>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</si>
  <si>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</si>
  <si>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</si>
  <si>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</si>
  <si>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</si>
  <si>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</si>
  <si>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</si>
  <si>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</si>
  <si>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</si>
  <si>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</si>
  <si>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</si>
  <si>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</si>
  <si>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</si>
  <si>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</si>
  <si>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</si>
  <si>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</si>
  <si>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</si>
  <si>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</si>
  <si>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</si>
  <si>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</si>
  <si>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</si>
  <si>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</si>
  <si>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</si>
  <si>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</si>
  <si>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</si>
  <si>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</si>
  <si>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</si>
  <si>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</si>
  <si>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</si>
  <si>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</si>
  <si>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</si>
  <si>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</si>
  <si>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</si>
  <si>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</si>
  <si>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</si>
  <si>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</si>
  <si>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</si>
  <si>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</si>
  <si>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</si>
  <si>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</si>
  <si>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</si>
  <si>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</si>
  <si>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</si>
  <si>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</si>
  <si>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</si>
  <si>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</si>
  <si>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</si>
  <si>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</si>
  <si>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</si>
  <si>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</si>
  <si>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</si>
  <si>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</si>
  <si>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</si>
  <si>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</si>
  <si>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</si>
  <si>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</si>
  <si>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</si>
  <si>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</si>
  <si>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</si>
  <si>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</si>
  <si>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</si>
  <si>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</si>
  <si>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</si>
  <si>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</si>
  <si>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</si>
  <si>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</si>
  <si>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</si>
  <si>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</si>
  <si>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</si>
  <si>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</si>
  <si>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</si>
  <si>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</si>
  <si>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</si>
  <si>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</si>
  <si>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</si>
  <si>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</si>
  <si>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</si>
  <si>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</si>
  <si>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</si>
  <si>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</si>
  <si>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</si>
  <si>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</si>
  <si>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</si>
  <si>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</si>
  <si>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</si>
  <si>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</si>
  <si>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</si>
  <si>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</si>
  <si>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</si>
  <si>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</si>
  <si>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</si>
  <si>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</si>
  <si>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</si>
  <si>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</si>
  <si>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</si>
  <si>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</si>
  <si>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</si>
  <si>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</si>
  <si>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</si>
  <si>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</si>
  <si>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</si>
  <si>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</si>
  <si>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</si>
  <si>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</si>
  <si>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</si>
  <si>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</si>
  <si>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</si>
  <si>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</si>
  <si>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</si>
  <si>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</si>
  <si>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</si>
  <si>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</si>
  <si>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</si>
  <si>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</si>
  <si>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</si>
  <si>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</si>
  <si>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</si>
  <si>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</si>
  <si>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</si>
  <si>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</si>
  <si>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</si>
  <si>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</si>
  <si>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</si>
  <si>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</si>
  <si>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</si>
  <si>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</si>
  <si>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</si>
  <si>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</si>
  <si>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</si>
  <si>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</si>
  <si>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</si>
  <si>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</si>
  <si>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</si>
  <si>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</si>
  <si>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</si>
  <si>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</si>
  <si>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</si>
  <si>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</si>
  <si>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</si>
  <si>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</si>
  <si>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</si>
  <si>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</si>
  <si>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</si>
  <si>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</si>
  <si>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</si>
  <si>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</si>
  <si>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</si>
  <si>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</si>
  <si>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</si>
  <si>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</si>
  <si>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</si>
  <si>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</si>
  <si>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</si>
  <si>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</si>
  <si>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</si>
  <si>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</si>
  <si>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</si>
  <si>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</si>
  <si>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</si>
  <si>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</si>
  <si>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</si>
  <si>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</si>
  <si>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</si>
  <si>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</si>
  <si>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</si>
  <si>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</si>
  <si>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</si>
  <si>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</si>
  <si>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</si>
  <si>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</si>
  <si>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</si>
  <si>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</si>
  <si>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</si>
  <si>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</si>
  <si>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</si>
  <si>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</si>
  <si>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</si>
  <si>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</si>
  <si>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</si>
  <si>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</si>
  <si>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</si>
  <si>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</si>
  <si>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</si>
  <si>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</si>
  <si>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</si>
  <si>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</si>
  <si>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</si>
  <si>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</si>
  <si>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</si>
  <si>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</si>
  <si>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</si>
  <si>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</si>
  <si>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</si>
  <si>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</si>
  <si>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</si>
  <si>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</si>
  <si>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</si>
  <si>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</si>
  <si>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</si>
  <si>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</si>
  <si>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</si>
  <si>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</si>
  <si>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</si>
  <si>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</si>
  <si>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</si>
  <si>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</si>
  <si>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</si>
  <si>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</si>
  <si>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</si>
  <si>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</si>
  <si>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</si>
  <si>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</si>
  <si>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</si>
  <si>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</si>
  <si>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</si>
  <si>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</si>
  <si>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</si>
  <si>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</si>
  <si>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</si>
  <si>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</si>
  <si>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</si>
  <si>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</si>
  <si>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</si>
  <si>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</si>
  <si>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</si>
  <si>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</si>
  <si>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</si>
  <si>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</si>
  <si>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</si>
  <si>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</si>
  <si>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</si>
  <si>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</si>
  <si>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</si>
  <si>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</si>
  <si>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</si>
  <si>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</si>
  <si>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</si>
  <si>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</si>
  <si>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</si>
  <si>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</si>
  <si>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</si>
  <si>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</si>
  <si>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</si>
  <si>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</si>
  <si>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</si>
  <si>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</si>
  <si>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</si>
  <si>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</si>
  <si>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</si>
  <si>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</si>
  <si>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</si>
  <si>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</si>
  <si>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</si>
  <si>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</si>
  <si>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</si>
  <si>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</si>
  <si>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</si>
  <si>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</si>
  <si>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</si>
  <si>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</si>
  <si>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</si>
  <si>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</si>
  <si>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</si>
  <si>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</si>
  <si>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</si>
  <si>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</si>
  <si>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</si>
  <si>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</si>
  <si>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</si>
  <si>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</si>
  <si>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</si>
  <si>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</si>
  <si>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</si>
  <si>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</si>
  <si>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</si>
  <si>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</si>
  <si>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</si>
  <si>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</si>
  <si>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</si>
  <si>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</si>
  <si>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</si>
  <si>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</si>
  <si>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</si>
  <si>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</si>
  <si>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</si>
  <si>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</si>
  <si>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</si>
  <si>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</si>
  <si>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</si>
  <si>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</si>
  <si>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</si>
  <si>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</si>
  <si>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</si>
  <si>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</si>
  <si>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</si>
  <si>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</si>
  <si>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</si>
  <si>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</si>
  <si>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</si>
  <si>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</si>
  <si>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</si>
  <si>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</si>
  <si>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</si>
  <si>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</si>
  <si>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</si>
  <si>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</si>
  <si>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</si>
  <si>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</si>
  <si>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</si>
  <si>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</si>
  <si>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</si>
  <si>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</si>
  <si>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</si>
  <si>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</si>
  <si>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</si>
  <si>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</si>
  <si>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</si>
  <si>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</si>
  <si>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</si>
  <si>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</si>
  <si>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</si>
  <si>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</si>
  <si>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</si>
  <si>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</si>
  <si>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</si>
  <si>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</si>
  <si>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</si>
  <si>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</si>
  <si>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</si>
  <si>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</si>
  <si>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</si>
  <si>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</si>
  <si>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</si>
  <si>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</si>
  <si>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</si>
  <si>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</si>
  <si>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</si>
  <si>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</si>
  <si>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</si>
  <si>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</si>
  <si>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</si>
  <si>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</si>
  <si>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</si>
  <si>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</si>
  <si>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</si>
  <si>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</si>
  <si>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</si>
  <si>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</si>
  <si>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</si>
  <si>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</si>
  <si>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</si>
  <si>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</si>
  <si>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</si>
  <si>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</si>
  <si>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</si>
  <si>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</si>
  <si>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</si>
  <si>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</si>
  <si>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</si>
  <si>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</si>
  <si>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</si>
  <si>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</si>
  <si>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</si>
  <si>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</si>
  <si>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</si>
  <si>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</si>
  <si>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</si>
  <si>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</si>
  <si>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</si>
  <si>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</si>
  <si>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</si>
  <si>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</si>
  <si>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</si>
  <si>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</si>
  <si>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</si>
  <si>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</si>
  <si>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</si>
  <si>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</si>
  <si>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</si>
  <si>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</si>
  <si>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</si>
  <si>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</si>
  <si>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</si>
  <si>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</si>
  <si>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</si>
  <si>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</si>
  <si>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</si>
  <si>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</si>
  <si>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</si>
  <si>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</si>
  <si>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</si>
  <si>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</si>
  <si>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</si>
  <si>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</si>
  <si>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</si>
  <si>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</si>
  <si>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</si>
  <si>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</si>
  <si>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</si>
  <si>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</si>
  <si>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</si>
  <si>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</si>
  <si>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</si>
  <si>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</si>
  <si>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</si>
  <si>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</si>
  <si>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</si>
  <si>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</si>
  <si>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</si>
  <si>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</si>
  <si>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</si>
  <si>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</si>
  <si>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</si>
  <si>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</si>
  <si>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</si>
  <si>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</si>
  <si>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</si>
  <si>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</si>
  <si>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</si>
  <si>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</si>
  <si>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</si>
  <si>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</si>
  <si>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</si>
  <si>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</si>
  <si>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</si>
  <si>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</si>
  <si>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</si>
  <si>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</si>
  <si>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</si>
  <si>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</si>
  <si>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</si>
  <si>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</si>
  <si>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</si>
  <si>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</si>
  <si>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</si>
  <si>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</si>
  <si>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</si>
  <si>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</si>
  <si>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</si>
  <si>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</si>
  <si>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</si>
  <si>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</si>
  <si>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</si>
  <si>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</si>
  <si>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</si>
  <si>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</si>
  <si>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</si>
  <si>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</si>
  <si>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</si>
  <si>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</si>
  <si>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</si>
  <si>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</si>
  <si>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</si>
  <si>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</si>
  <si>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</si>
  <si>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</si>
  <si>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</si>
  <si>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</si>
  <si>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</si>
  <si>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</si>
  <si>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</si>
  <si>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</si>
  <si>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</si>
  <si>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</si>
  <si>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</si>
  <si>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</si>
  <si>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</si>
  <si>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</si>
  <si>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</si>
  <si>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</si>
  <si>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</si>
  <si>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</si>
  <si>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</si>
  <si>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</si>
  <si>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</si>
  <si>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</si>
  <si>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</si>
  <si>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</si>
  <si>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</si>
  <si>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</si>
  <si>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</si>
  <si>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</si>
  <si>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</si>
  <si>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</si>
  <si>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</si>
  <si>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</si>
  <si>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</si>
  <si>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</si>
  <si>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</si>
  <si>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</si>
  <si>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</si>
  <si>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</si>
  <si>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</si>
  <si>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</si>
  <si>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</si>
  <si>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</si>
  <si>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</si>
  <si>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</si>
  <si>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</si>
  <si>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</si>
  <si>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</si>
  <si>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</si>
  <si>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</si>
  <si>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</si>
  <si>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</si>
  <si>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</si>
  <si>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</si>
  <si>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</si>
  <si>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</si>
  <si>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</si>
  <si>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</si>
  <si>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</si>
  <si>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</si>
  <si>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</si>
  <si>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</si>
  <si>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</si>
  <si>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</si>
  <si>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</si>
  <si>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</si>
  <si>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</si>
  <si>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</si>
  <si>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</si>
  <si>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</si>
  <si>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</si>
  <si>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</si>
  <si>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</si>
  <si>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</si>
  <si>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</si>
  <si>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</si>
  <si>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</si>
  <si>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</si>
  <si>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</si>
  <si>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</si>
  <si>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</si>
  <si>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</si>
  <si>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</si>
  <si>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</si>
  <si>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</si>
  <si>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</si>
  <si>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</si>
  <si>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</si>
  <si>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</si>
  <si>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</si>
  <si>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</si>
  <si>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</si>
  <si>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</si>
  <si>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</si>
  <si>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</si>
  <si>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</si>
  <si>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</si>
  <si>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</si>
  <si>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</si>
  <si>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</si>
  <si>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</si>
  <si>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</si>
  <si>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</si>
  <si>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</si>
  <si>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</si>
  <si>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</si>
  <si>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</si>
  <si>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</si>
  <si>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</si>
  <si>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</si>
  <si>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</si>
  <si>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</si>
  <si>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</si>
  <si>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</si>
  <si>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</si>
  <si>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</si>
  <si>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</si>
  <si>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</si>
  <si>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</si>
  <si>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</si>
  <si>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</si>
  <si>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</si>
  <si>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</si>
  <si>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</si>
  <si>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</si>
  <si>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</si>
  <si>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</si>
  <si>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</si>
  <si>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</si>
  <si>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</si>
  <si>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</si>
  <si>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</si>
  <si>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</si>
  <si>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</si>
  <si>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</si>
  <si>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</si>
  <si>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</si>
  <si>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</si>
  <si>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</si>
  <si>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</si>
  <si>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</si>
  <si>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</si>
  <si>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</si>
  <si>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</si>
  <si>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</si>
  <si>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</si>
  <si>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</si>
  <si>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</si>
  <si>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</si>
  <si>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</si>
  <si>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</si>
  <si>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</si>
  <si>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</si>
  <si>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</si>
  <si>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</si>
  <si>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</si>
  <si>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</si>
  <si>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</si>
  <si>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</si>
  <si>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</si>
  <si>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</si>
  <si>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</si>
  <si>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</si>
  <si>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</si>
  <si>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</si>
  <si>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</si>
  <si>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</si>
  <si>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</si>
  <si>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</si>
  <si>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</si>
  <si>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</si>
  <si>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</si>
  <si>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</si>
  <si>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</si>
  <si>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</si>
  <si>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</si>
  <si>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</si>
  <si>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</si>
  <si>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</si>
  <si>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</si>
  <si>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</si>
  <si>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</si>
  <si>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</si>
  <si>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</si>
  <si>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</si>
  <si>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</si>
  <si>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</si>
  <si>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</si>
  <si>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</si>
  <si>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</si>
  <si>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</si>
  <si>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</si>
  <si>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</si>
  <si>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</si>
  <si>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</si>
  <si>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</si>
  <si>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</si>
  <si>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</si>
  <si>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</si>
  <si>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</si>
  <si>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</si>
  <si>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</si>
  <si>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</si>
  <si>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</si>
  <si>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</si>
  <si>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</si>
  <si>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</si>
  <si>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</si>
  <si>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</si>
  <si>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</si>
  <si>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</si>
  <si>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</si>
  <si>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</si>
  <si>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</si>
  <si>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</si>
  <si>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</si>
  <si>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</si>
  <si>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</si>
  <si>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</si>
  <si>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</si>
  <si>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</si>
  <si>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</si>
  <si>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</si>
  <si>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</si>
  <si>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</si>
  <si>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</si>
  <si>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</si>
  <si>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</si>
  <si>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</si>
  <si>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</si>
  <si>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</si>
  <si>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</si>
  <si>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</si>
  <si>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</si>
  <si>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</si>
  <si>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</si>
  <si>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</si>
  <si>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</si>
  <si>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</si>
  <si>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</si>
  <si>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</si>
  <si>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</si>
  <si>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</si>
  <si>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</si>
  <si>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</si>
  <si>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</si>
  <si>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</si>
  <si>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</si>
  <si>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</si>
  <si>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</si>
  <si>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</si>
  <si>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</si>
  <si>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</si>
  <si>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</si>
  <si>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</si>
  <si>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</si>
  <si>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</si>
  <si>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</si>
  <si>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</si>
  <si>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</si>
  <si>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</si>
  <si>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</si>
  <si>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</si>
  <si>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</si>
  <si>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</si>
  <si>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</si>
  <si>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</si>
  <si>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</si>
  <si>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</si>
  <si>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</si>
  <si>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</si>
  <si>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</si>
  <si>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</si>
  <si>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</si>
  <si>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</si>
  <si>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</si>
  <si>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</si>
  <si>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</si>
  <si>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</si>
  <si>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</si>
  <si>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</si>
  <si>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</si>
  <si>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</si>
  <si>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</si>
  <si>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</si>
  <si>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</si>
  <si>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</si>
  <si>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</si>
  <si>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</si>
  <si>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</si>
  <si>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</si>
  <si>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</si>
  <si>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</si>
  <si>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</si>
  <si>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</si>
  <si>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</si>
  <si>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</si>
  <si>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</si>
  <si>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</si>
  <si>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</si>
  <si>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</si>
  <si>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</si>
  <si>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</si>
  <si>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</si>
  <si>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</si>
  <si>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</si>
  <si>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</si>
  <si>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</si>
  <si>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</si>
  <si>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</si>
  <si>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</si>
  <si>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</si>
  <si>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</si>
  <si>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</si>
  <si>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</si>
  <si>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</si>
  <si>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</si>
  <si>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</si>
  <si>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</si>
  <si>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</si>
  <si>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</si>
  <si>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</si>
  <si>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</si>
  <si>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</si>
  <si>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</si>
  <si>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</si>
  <si>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</si>
  <si>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</si>
  <si>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</si>
  <si>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</si>
  <si>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</si>
  <si>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</si>
  <si>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</si>
  <si>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</si>
  <si>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</si>
  <si>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</si>
  <si>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</si>
  <si>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</si>
  <si>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</si>
  <si>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</si>
  <si>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</si>
  <si>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</si>
  <si>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</si>
  <si>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</si>
  <si>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</si>
  <si>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</si>
  <si>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</si>
  <si>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</si>
  <si>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</si>
  <si>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</si>
  <si>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</si>
  <si>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</si>
  <si>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</si>
  <si>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</si>
  <si>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</si>
  <si>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</si>
  <si>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</si>
  <si>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</si>
  <si>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</si>
  <si>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</si>
  <si>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</si>
  <si>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</si>
  <si>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</si>
  <si>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</si>
  <si>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</si>
  <si>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</si>
  <si>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</si>
  <si>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</si>
  <si>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</si>
  <si>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</si>
  <si>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</si>
  <si>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</si>
  <si>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</si>
  <si>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</si>
  <si>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</si>
  <si>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</si>
  <si>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</si>
  <si>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</si>
  <si>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</si>
  <si>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</si>
  <si>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</si>
  <si>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</si>
  <si>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</si>
  <si>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</si>
  <si>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</si>
  <si>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</si>
  <si>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</si>
  <si>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</si>
  <si>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</si>
  <si>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</si>
  <si>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</si>
  <si>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</si>
  <si>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</si>
  <si>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</si>
  <si>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</si>
  <si>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</si>
  <si>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</si>
  <si>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</si>
  <si>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</si>
  <si>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</si>
  <si>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</si>
  <si>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</si>
  <si>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</si>
  <si>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</si>
  <si>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</si>
  <si>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</si>
  <si>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</si>
  <si>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</si>
  <si>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</si>
  <si>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</si>
  <si>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</si>
  <si>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</si>
  <si>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</si>
  <si>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</si>
  <si>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</si>
  <si>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</si>
  <si>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</si>
  <si>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</si>
  <si>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</si>
  <si>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</si>
  <si>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</si>
  <si>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</si>
  <si>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</si>
  <si>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</si>
  <si>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</si>
  <si>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</si>
  <si>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</si>
  <si>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</si>
  <si>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</si>
  <si>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</si>
  <si>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</si>
  <si>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</si>
  <si>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</si>
  <si>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</si>
  <si>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</si>
  <si>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</si>
  <si>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</si>
  <si>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</si>
  <si>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</si>
  <si>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</si>
  <si>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</si>
  <si>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</si>
  <si>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</si>
  <si>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</si>
  <si>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</si>
  <si>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</si>
  <si>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</si>
  <si>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</si>
  <si>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</si>
  <si>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</si>
  <si>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</si>
  <si>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</si>
  <si>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</si>
  <si>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</si>
  <si>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</si>
  <si>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</si>
  <si>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</si>
  <si>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</si>
  <si>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</si>
  <si>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</si>
  <si>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</si>
  <si>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</si>
  <si>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</si>
  <si>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</si>
  <si>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</si>
  <si>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</si>
  <si>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</si>
  <si>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</si>
  <si>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</si>
  <si>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</si>
  <si>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</si>
  <si>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</si>
  <si>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</si>
  <si>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</si>
  <si>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</si>
  <si>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</si>
  <si>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</si>
  <si>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</si>
  <si>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</si>
  <si>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</si>
  <si>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</si>
  <si>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</si>
  <si>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</si>
  <si>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</si>
  <si>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</si>
  <si>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</si>
  <si>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</si>
  <si>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</si>
  <si>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</si>
  <si>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</si>
  <si>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</si>
  <si>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</si>
  <si>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</si>
  <si>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</si>
  <si>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</si>
  <si>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</si>
  <si>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</si>
  <si>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</si>
  <si>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</si>
  <si>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</si>
  <si>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</si>
  <si>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</si>
  <si>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</si>
  <si>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</si>
  <si>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</si>
  <si>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</si>
  <si>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</si>
  <si>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</si>
  <si>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</si>
  <si>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</si>
  <si>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</si>
  <si>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</si>
  <si>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</si>
  <si>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</si>
  <si>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</si>
  <si>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</si>
  <si>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</si>
  <si>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</si>
  <si>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</si>
  <si>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</si>
  <si>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</si>
  <si>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</si>
  <si>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</si>
  <si>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</si>
  <si>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</si>
  <si>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</si>
  <si>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</si>
  <si>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</si>
  <si>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</si>
  <si>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</si>
  <si>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</si>
  <si>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</si>
  <si>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</si>
  <si>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</si>
  <si>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</si>
  <si>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</si>
  <si>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</si>
  <si>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</si>
  <si>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</si>
  <si>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</si>
  <si>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</si>
  <si>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</si>
  <si>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</si>
  <si>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</si>
  <si>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</si>
  <si>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</si>
  <si>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</si>
  <si>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</si>
  <si>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</si>
  <si>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</si>
  <si>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</si>
  <si>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</si>
  <si>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</si>
  <si>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</si>
  <si>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</si>
  <si>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</si>
  <si>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</si>
  <si>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</si>
  <si>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</si>
  <si>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</si>
  <si>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</si>
  <si>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</si>
  <si>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</si>
  <si>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</si>
  <si>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</si>
  <si>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</si>
  <si>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</si>
  <si>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</si>
  <si>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</si>
  <si>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</si>
  <si>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</si>
  <si>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</si>
  <si>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</si>
  <si>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</si>
  <si>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</si>
  <si>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</si>
  <si>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</si>
  <si>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</si>
  <si>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</si>
  <si>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</si>
  <si>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</si>
  <si>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</si>
  <si>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</si>
  <si>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</si>
  <si>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</si>
  <si>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</si>
  <si>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</si>
  <si>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</si>
  <si>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</si>
  <si>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</si>
  <si>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</si>
  <si>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</si>
  <si>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</si>
  <si>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</si>
  <si>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</si>
  <si>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</si>
  <si>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</si>
  <si>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</si>
  <si>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</si>
  <si>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</si>
  <si>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</si>
  <si>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</si>
  <si>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</si>
  <si>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</si>
  <si>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</si>
  <si>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</si>
  <si>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</si>
  <si>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</si>
  <si>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</si>
  <si>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</si>
  <si>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</si>
  <si>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</si>
  <si>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</si>
  <si>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</si>
  <si>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</si>
  <si>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</si>
  <si>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</si>
  <si>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</si>
  <si>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</si>
  <si>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</si>
  <si>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</si>
  <si>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</si>
  <si>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</si>
  <si>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</si>
  <si>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</si>
  <si>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</si>
  <si>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</si>
  <si>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</si>
  <si>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</si>
  <si>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</si>
  <si>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</si>
  <si>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</si>
  <si>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</si>
  <si>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</si>
  <si>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</si>
  <si>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</si>
  <si>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</si>
  <si>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</si>
  <si>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</si>
  <si>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</si>
  <si>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</si>
  <si>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</si>
  <si>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</si>
  <si>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</si>
  <si>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</si>
  <si>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</si>
  <si>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</si>
  <si>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</si>
  <si>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</si>
  <si>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</si>
  <si>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</si>
  <si>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</si>
  <si>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</si>
  <si>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</si>
  <si>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</si>
  <si>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</si>
  <si>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</si>
  <si>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</si>
  <si>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</si>
  <si>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</si>
  <si>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</si>
  <si>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</si>
  <si>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</si>
  <si>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</si>
  <si>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</si>
  <si>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</si>
  <si>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</si>
  <si>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</si>
  <si>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</si>
  <si>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</si>
  <si>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</si>
  <si>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</si>
  <si>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</si>
  <si>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</si>
  <si>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</si>
  <si>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</si>
  <si>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</si>
  <si>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</si>
  <si>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</si>
  <si>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</si>
  <si>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</si>
  <si>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</si>
  <si>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</si>
  <si>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</si>
  <si>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</si>
  <si>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</si>
  <si>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</si>
  <si>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</si>
  <si>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</si>
  <si>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</si>
  <si>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</si>
  <si>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</si>
  <si>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</si>
  <si>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</si>
  <si>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</si>
  <si>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</si>
  <si>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</si>
  <si>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</si>
  <si>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</si>
  <si>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</si>
  <si>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</si>
  <si>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</si>
  <si>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</si>
  <si>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</si>
  <si>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</si>
  <si>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</si>
  <si>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</si>
  <si>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</si>
  <si>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</si>
  <si>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</si>
  <si>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</si>
  <si>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</si>
  <si>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</si>
  <si>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</si>
  <si>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</si>
  <si>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</si>
  <si>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</si>
  <si>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</si>
  <si>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</si>
  <si>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</si>
  <si>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</si>
  <si>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</si>
  <si>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</si>
  <si>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</si>
  <si>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</si>
  <si>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</si>
  <si>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</si>
  <si>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</si>
  <si>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</si>
  <si>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</si>
  <si>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</si>
  <si>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</si>
  <si>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</si>
  <si>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</si>
  <si>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</si>
  <si>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</si>
  <si>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</si>
  <si>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</si>
  <si>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</si>
  <si>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</si>
  <si>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</si>
  <si>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</si>
  <si>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</si>
  <si>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</si>
  <si>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</si>
  <si>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</si>
  <si>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</si>
  <si>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</si>
  <si>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</si>
  <si>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</si>
  <si>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</si>
  <si>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</si>
  <si>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</si>
  <si>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</si>
  <si>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</si>
  <si>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</si>
  <si>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</si>
  <si>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</si>
  <si>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</si>
  <si>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</si>
  <si>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</si>
  <si>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</si>
  <si>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</si>
  <si>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</si>
  <si>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</si>
  <si>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</si>
  <si>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</si>
  <si>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</si>
  <si>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</si>
  <si>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</si>
  <si>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</si>
  <si>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</si>
  <si>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</si>
  <si>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</si>
  <si>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</si>
  <si>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</si>
  <si>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</si>
  <si>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</si>
  <si>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</si>
  <si>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</si>
  <si>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</si>
  <si>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</si>
  <si>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</si>
  <si>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</si>
  <si>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</si>
  <si>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</si>
  <si>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</si>
  <si>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</si>
  <si>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</si>
  <si>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</si>
  <si>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</si>
  <si>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</si>
  <si>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</si>
  <si>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</si>
  <si>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</si>
  <si>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</si>
  <si>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</si>
  <si>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</si>
  <si>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</si>
  <si>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</si>
  <si>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</si>
  <si>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</si>
  <si>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</si>
  <si>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</si>
  <si>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</si>
  <si>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</si>
  <si>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</si>
  <si>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</si>
  <si>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</si>
  <si>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</si>
  <si>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</si>
  <si>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</si>
  <si>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</si>
  <si>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</si>
  <si>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</si>
  <si>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</si>
  <si>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</si>
  <si>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</si>
  <si>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</si>
  <si>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</si>
  <si>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</si>
  <si>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</si>
  <si>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</si>
  <si>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</si>
  <si>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</si>
  <si>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</si>
  <si>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</si>
  <si>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</si>
  <si>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</si>
  <si>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</si>
  <si>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</si>
  <si>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</si>
  <si>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</si>
  <si>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</si>
  <si>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</si>
  <si>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</si>
  <si>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</si>
  <si>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</si>
  <si>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</si>
  <si>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</si>
  <si>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</si>
  <si>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</si>
  <si>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</si>
  <si>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</si>
  <si>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</si>
  <si>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</si>
  <si>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</si>
  <si>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</si>
  <si>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</si>
  <si>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</si>
  <si>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</si>
  <si>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</si>
  <si>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</si>
  <si>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</si>
  <si>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</si>
  <si>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</si>
  <si>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</si>
  <si>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</si>
  <si>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</si>
  <si>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</si>
  <si>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</si>
  <si>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</si>
  <si>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</si>
  <si>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</si>
  <si>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</si>
  <si>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</si>
  <si>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</si>
  <si>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</si>
  <si>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</si>
  <si>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</si>
  <si>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</si>
  <si>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</si>
  <si>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</si>
  <si>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</si>
  <si>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</si>
  <si>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</si>
  <si>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</si>
  <si>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</si>
  <si>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</si>
  <si>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</si>
  <si>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</si>
  <si>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</si>
  <si>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</si>
  <si>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</si>
  <si>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</si>
  <si>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</si>
  <si>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</si>
  <si>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</si>
  <si>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</si>
  <si>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</si>
  <si>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</si>
  <si>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</si>
  <si>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</si>
  <si>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</si>
  <si>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</si>
  <si>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</si>
  <si>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</si>
  <si>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</si>
  <si>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</si>
  <si>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</si>
  <si>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</si>
  <si>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</si>
  <si>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</si>
  <si>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</si>
  <si>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</si>
  <si>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</si>
  <si>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</si>
  <si>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</si>
  <si>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</si>
  <si>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</si>
  <si>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</si>
  <si>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</si>
  <si>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</si>
  <si>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</si>
  <si>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</si>
  <si>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</si>
  <si>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</si>
  <si>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</si>
  <si>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</si>
  <si>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</si>
  <si>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</si>
  <si>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</si>
  <si>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</si>
  <si>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</si>
  <si>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</si>
  <si>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</si>
  <si>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</si>
  <si>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</si>
  <si>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</si>
  <si>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</si>
  <si>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</si>
  <si>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</si>
  <si>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</si>
  <si>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</si>
  <si>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</si>
  <si>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</si>
  <si>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</si>
  <si>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</si>
  <si>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</si>
  <si>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</si>
  <si>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</si>
  <si>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</si>
  <si>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</si>
  <si>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</si>
  <si>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</si>
  <si>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</si>
  <si>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</si>
  <si>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</si>
  <si>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</si>
  <si>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</si>
  <si>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</si>
  <si>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</si>
  <si>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</si>
  <si>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</si>
  <si>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</si>
  <si>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</si>
  <si>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</si>
  <si>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</si>
  <si>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</si>
  <si>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</si>
  <si>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</si>
  <si>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</si>
  <si>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</si>
  <si>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</si>
  <si>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</si>
  <si>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</si>
  <si>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</si>
  <si>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</si>
  <si>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</si>
  <si>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</si>
  <si>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</si>
  <si>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</si>
  <si>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</si>
  <si>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</si>
  <si>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</si>
  <si>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</si>
  <si>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</si>
  <si>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</si>
  <si>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</si>
  <si>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</si>
  <si>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</si>
  <si>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</si>
  <si>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</si>
  <si>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</si>
  <si>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</si>
  <si>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</si>
  <si>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</si>
  <si>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</si>
  <si>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</si>
  <si>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</si>
  <si>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</si>
  <si>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</si>
  <si>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</si>
  <si>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</si>
  <si>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</si>
  <si>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</si>
  <si>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</si>
  <si>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</si>
  <si>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</si>
  <si>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</si>
  <si>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</si>
  <si>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</si>
  <si>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</si>
  <si>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</si>
  <si>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</si>
  <si>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</si>
  <si>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</si>
  <si>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</si>
  <si>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</si>
  <si>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</si>
  <si>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</si>
  <si>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</si>
  <si>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</si>
  <si>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</si>
  <si>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</si>
  <si>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</si>
  <si>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</si>
  <si>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</si>
  <si>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</si>
  <si>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</si>
  <si>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</si>
  <si>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</si>
  <si>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</si>
  <si>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</si>
  <si>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</si>
  <si>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</si>
  <si>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</si>
  <si>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</si>
  <si>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</si>
  <si>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</si>
  <si>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</si>
  <si>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</si>
  <si>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</si>
  <si>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</si>
  <si>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</si>
  <si>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</si>
  <si>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</si>
  <si>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</si>
  <si>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</si>
  <si>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</si>
  <si>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</si>
  <si>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</si>
  <si>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</si>
  <si>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</si>
  <si>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</si>
  <si>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</si>
  <si>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</si>
  <si>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</si>
  <si>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</si>
  <si>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</si>
  <si>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</si>
  <si>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</si>
  <si>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</si>
  <si>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</si>
  <si>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</si>
  <si>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</si>
  <si>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</si>
  <si>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</si>
  <si>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</si>
  <si>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</si>
  <si>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</si>
  <si>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</si>
  <si>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</si>
  <si>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</si>
  <si>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</si>
  <si>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</si>
  <si>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</si>
  <si>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</si>
  <si>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</si>
  <si>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</si>
  <si>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</si>
  <si>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</si>
  <si>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</si>
  <si>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</si>
  <si>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</si>
  <si>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</si>
  <si>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</si>
  <si>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</si>
  <si>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</si>
  <si>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</si>
  <si>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</si>
  <si>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</si>
  <si>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</si>
  <si>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</si>
  <si>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</si>
  <si>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</si>
  <si>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</si>
  <si>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</si>
  <si>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</si>
  <si>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</si>
  <si>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</si>
  <si>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</si>
  <si>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</si>
  <si>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</si>
  <si>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</si>
  <si>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</si>
  <si>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</si>
  <si>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</si>
  <si>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</si>
  <si>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</si>
  <si>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</si>
  <si>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</si>
  <si>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</si>
  <si>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</si>
  <si>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</si>
  <si>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</si>
  <si>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</si>
  <si>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</si>
  <si>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</si>
  <si>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</si>
  <si>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</si>
  <si>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</si>
  <si>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</si>
  <si>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</si>
  <si>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</si>
  <si>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</si>
  <si>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</si>
  <si>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</si>
  <si>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</si>
  <si>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</si>
  <si>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</si>
  <si>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</si>
  <si>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</si>
  <si>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</si>
  <si>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</si>
  <si>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</si>
  <si>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</si>
  <si>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</si>
  <si>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</si>
  <si>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</si>
  <si>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</si>
  <si>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</si>
  <si>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</si>
  <si>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</si>
  <si>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</si>
  <si>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</si>
  <si>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</si>
  <si>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</si>
  <si>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</si>
  <si>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</si>
  <si>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</si>
  <si>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</si>
  <si>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</si>
  <si>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</si>
  <si>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</si>
  <si>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</si>
  <si>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</si>
  <si>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</si>
  <si>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</si>
  <si>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</si>
  <si>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</si>
  <si>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</si>
  <si>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</si>
  <si>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</si>
  <si>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</si>
  <si>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</si>
  <si>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</si>
  <si>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</si>
  <si>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</si>
  <si>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</si>
  <si>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</si>
  <si>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</si>
  <si>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</si>
  <si>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</si>
  <si>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</si>
  <si>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</si>
  <si>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</si>
  <si>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</si>
  <si>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</si>
  <si>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</si>
  <si>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</si>
  <si>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</si>
  <si>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</si>
  <si>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</si>
  <si>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</si>
  <si>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</si>
  <si>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</si>
  <si>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</si>
  <si>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</si>
  <si>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</si>
  <si>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</si>
  <si>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</si>
  <si>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</si>
  <si>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</si>
  <si>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</si>
  <si>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</si>
  <si>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</si>
  <si>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</si>
  <si>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</si>
  <si>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</si>
  <si>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</si>
  <si>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</si>
  <si>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</si>
  <si>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</si>
  <si>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</si>
  <si>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</si>
  <si>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</si>
  <si>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</si>
  <si>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</si>
  <si>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</si>
  <si>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</si>
  <si>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</si>
  <si>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</si>
  <si>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</si>
  <si>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</si>
  <si>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</si>
  <si>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</si>
  <si>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</si>
  <si>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</si>
  <si>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</si>
  <si>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</si>
  <si>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</si>
  <si>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</si>
  <si>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</si>
  <si>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</si>
  <si>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</si>
  <si>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</si>
  <si>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</si>
  <si>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</si>
  <si>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</si>
  <si>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</si>
  <si>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</si>
  <si>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</si>
  <si>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</si>
  <si>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</si>
  <si>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</si>
  <si>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</si>
  <si>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</si>
  <si>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</si>
  <si>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</si>
  <si>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</si>
  <si>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</si>
  <si>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</si>
  <si>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</si>
  <si>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</si>
  <si>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</si>
  <si>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</si>
  <si>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</si>
  <si>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</si>
  <si>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</si>
  <si>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</si>
  <si>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</si>
  <si>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</si>
  <si>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</si>
  <si>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</si>
  <si>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</si>
  <si>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</si>
  <si>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</si>
  <si>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</si>
  <si>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</si>
  <si>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</si>
  <si>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</si>
  <si>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</si>
  <si>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</si>
  <si>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</si>
  <si>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</si>
  <si>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</si>
  <si>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</si>
  <si>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</si>
  <si>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</si>
  <si>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</si>
  <si>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</si>
  <si>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</si>
  <si>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</si>
  <si>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</si>
  <si>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</si>
  <si>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</si>
  <si>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</si>
  <si>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</si>
  <si>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</si>
  <si>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</si>
  <si>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</si>
  <si>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</si>
  <si>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</si>
  <si>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</si>
  <si>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</si>
  <si>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</si>
  <si>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</si>
  <si>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</si>
  <si>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</si>
  <si>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</si>
  <si>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</si>
  <si>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</si>
  <si>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</si>
  <si>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</si>
  <si>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</si>
  <si>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</si>
  <si>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</si>
  <si>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</si>
  <si>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</si>
  <si>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</si>
  <si>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</si>
  <si>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</si>
  <si>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</si>
  <si>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</si>
  <si>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</si>
  <si>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</si>
  <si>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</si>
  <si>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</si>
  <si>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</si>
  <si>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</si>
  <si>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</si>
  <si>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</si>
  <si>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</si>
  <si>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</si>
  <si>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</si>
  <si>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</si>
  <si>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</si>
  <si>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</si>
  <si>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</si>
  <si>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</si>
  <si>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</si>
  <si>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</si>
  <si>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</si>
  <si>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</si>
  <si>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</si>
  <si>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</si>
  <si>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</si>
  <si>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</si>
  <si>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</si>
  <si>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</si>
  <si>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</si>
  <si>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</si>
  <si>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</si>
  <si>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</si>
  <si>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</si>
  <si>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</si>
  <si>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</si>
  <si>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</si>
  <si>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</si>
  <si>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</si>
  <si>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</si>
  <si>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</si>
  <si>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</si>
  <si>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</si>
  <si>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</si>
  <si>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</si>
  <si>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</si>
  <si>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</si>
  <si>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</si>
  <si>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</si>
  <si>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</si>
  <si>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</si>
  <si>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</si>
  <si>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</si>
  <si>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</si>
  <si>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</si>
  <si>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</si>
  <si>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</si>
  <si>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</si>
  <si>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</si>
  <si>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</si>
  <si>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</si>
  <si>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</si>
  <si>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</si>
  <si>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</si>
  <si>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</si>
  <si>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</si>
  <si>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</si>
  <si>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</si>
  <si>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</si>
  <si>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</si>
  <si>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</si>
  <si>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</si>
  <si>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</si>
  <si>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</si>
  <si>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</si>
  <si>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</si>
  <si>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</si>
  <si>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</si>
  <si>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</si>
  <si>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</si>
  <si>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</si>
  <si>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</si>
  <si>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</si>
  <si>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</si>
  <si>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</si>
  <si>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</si>
  <si>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</si>
  <si>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</si>
  <si>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</si>
  <si>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</si>
  <si>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</si>
  <si>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</si>
  <si>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</si>
  <si>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</si>
  <si>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</si>
  <si>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</si>
  <si>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</si>
  <si>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</si>
  <si>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</si>
  <si>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</si>
  <si>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</si>
  <si>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</si>
  <si>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</si>
  <si>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</si>
  <si>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</si>
  <si>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</si>
  <si>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</si>
  <si>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</si>
  <si>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</si>
  <si>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</si>
  <si>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</si>
  <si>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</si>
  <si>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</si>
  <si>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</si>
  <si>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</si>
  <si>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</si>
  <si>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</si>
  <si>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</si>
  <si>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</si>
  <si>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</si>
  <si>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</si>
  <si>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</si>
  <si>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</si>
  <si>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</si>
  <si>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</si>
  <si>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</si>
  <si>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</si>
  <si>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</si>
  <si>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</si>
  <si>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</si>
  <si>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</si>
  <si>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</si>
  <si>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</si>
  <si>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</si>
  <si>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</si>
  <si>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</si>
  <si>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</si>
  <si>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</si>
  <si>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</si>
  <si>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</si>
  <si>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</si>
  <si>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</si>
  <si>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</si>
  <si>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</si>
  <si>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</si>
  <si>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</si>
  <si>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</si>
  <si>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</si>
  <si>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</si>
  <si>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</si>
  <si>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</si>
  <si>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</si>
  <si>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</si>
  <si>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</si>
  <si>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</si>
  <si>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</si>
  <si>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</si>
  <si>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</si>
  <si>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</si>
  <si>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</si>
  <si>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</si>
  <si>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</si>
  <si>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</si>
  <si>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</si>
  <si>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</si>
  <si>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</si>
  <si>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</si>
  <si>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</si>
  <si>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</si>
  <si>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</si>
  <si>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</si>
  <si>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</si>
  <si>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</si>
  <si>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</si>
  <si>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</si>
  <si>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</si>
  <si>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</si>
  <si>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</si>
  <si>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</si>
  <si>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</si>
  <si>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</si>
  <si>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</si>
  <si>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</si>
  <si>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</si>
  <si>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</si>
  <si>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</si>
  <si>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</si>
  <si>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</si>
  <si>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</si>
  <si>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</si>
  <si>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</si>
  <si>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</si>
  <si>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</si>
  <si>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</si>
  <si>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</si>
  <si>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</si>
  <si>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</si>
  <si>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</si>
  <si>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</si>
  <si>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</si>
  <si>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</si>
  <si>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</si>
  <si>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</si>
  <si>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</si>
  <si>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</si>
  <si>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</si>
  <si>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</si>
  <si>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</si>
  <si>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</si>
  <si>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</si>
  <si>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</si>
  <si>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</si>
  <si>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</si>
  <si>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</si>
  <si>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</si>
  <si>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</si>
  <si>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</si>
  <si>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</si>
  <si>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</si>
  <si>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</si>
  <si>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</si>
  <si>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</si>
  <si>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</si>
  <si>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</si>
  <si>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</si>
  <si>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</si>
  <si>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</si>
  <si>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</si>
  <si>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</si>
  <si>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</si>
  <si>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</si>
  <si>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</si>
  <si>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</si>
  <si>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</si>
  <si>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</si>
  <si>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</si>
  <si>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</si>
  <si>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</si>
  <si>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</si>
  <si>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</si>
  <si>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</si>
  <si>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</si>
  <si>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</si>
  <si>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</si>
  <si>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</si>
  <si>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</si>
  <si>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</si>
  <si>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</si>
  <si>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</si>
  <si>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</si>
  <si>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</si>
  <si>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</si>
  <si>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</si>
  <si>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</si>
  <si>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</si>
  <si>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</si>
  <si>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</si>
  <si>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</si>
  <si>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</si>
  <si>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</si>
  <si>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</si>
  <si>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</si>
  <si>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</si>
  <si>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</si>
  <si>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</si>
  <si>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</si>
  <si>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</si>
  <si>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</si>
  <si>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</si>
  <si>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</si>
  <si>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</si>
  <si>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</si>
  <si>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</si>
  <si>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</si>
  <si>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</si>
  <si>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</si>
  <si>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</si>
  <si>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</si>
  <si>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</si>
  <si>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</si>
  <si>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</si>
  <si>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</si>
  <si>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</si>
  <si>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</si>
  <si>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</si>
  <si>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</si>
  <si>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</si>
  <si>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</si>
  <si>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</si>
  <si>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</si>
  <si>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</si>
  <si>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</si>
  <si>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</si>
  <si>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</si>
  <si>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</si>
  <si>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</si>
  <si>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</si>
  <si>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</si>
  <si>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</si>
  <si>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</si>
  <si>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</si>
  <si>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</si>
  <si>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</si>
  <si>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</si>
  <si>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</si>
  <si>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</si>
  <si>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</si>
  <si>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</si>
  <si>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</si>
  <si>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</si>
  <si>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</si>
  <si>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</si>
  <si>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</si>
  <si>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</si>
  <si>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</si>
  <si>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</si>
  <si>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</si>
  <si>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</si>
  <si>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</si>
  <si>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</si>
  <si>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</si>
  <si>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</si>
  <si>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</si>
  <si>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</si>
  <si>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</si>
  <si>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</si>
  <si>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</si>
  <si>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</si>
  <si>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</si>
  <si>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</si>
  <si>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</si>
  <si>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</si>
  <si>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</si>
  <si>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</si>
  <si>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</si>
  <si>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</si>
  <si>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</si>
  <si>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</si>
  <si>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</si>
  <si>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</si>
  <si>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</si>
  <si>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</si>
  <si>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</si>
  <si>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</si>
  <si>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</si>
  <si>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</si>
  <si>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</si>
  <si>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</si>
  <si>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</si>
  <si>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</si>
  <si>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</si>
  <si>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</si>
  <si>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</si>
  <si>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</si>
  <si>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</si>
  <si>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</si>
  <si>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</si>
  <si>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</si>
  <si>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</si>
  <si>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</si>
  <si>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</si>
  <si>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</si>
  <si>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</si>
  <si>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</si>
  <si>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</si>
  <si>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</si>
  <si>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</si>
  <si>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</si>
  <si>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</si>
  <si>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</si>
  <si>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</si>
  <si>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</si>
  <si>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</si>
  <si>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</si>
  <si>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</si>
  <si>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</si>
  <si>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</si>
  <si>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</si>
  <si>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</si>
  <si>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</si>
  <si>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</si>
  <si>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</si>
  <si>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</si>
  <si>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</si>
  <si>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</si>
  <si>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</si>
  <si>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</si>
  <si>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</si>
  <si>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</si>
  <si>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</si>
  <si>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</si>
  <si>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</si>
  <si>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</si>
  <si>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</si>
  <si>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</si>
  <si>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</si>
  <si>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</si>
  <si>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</si>
  <si>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</si>
  <si>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</si>
  <si>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</si>
  <si>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</si>
  <si>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</si>
  <si>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</si>
  <si>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</si>
  <si>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</si>
  <si>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</si>
  <si>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</si>
  <si>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</si>
  <si>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</si>
  <si>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</si>
  <si>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</si>
  <si>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</si>
  <si>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</si>
  <si>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</si>
  <si>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</si>
  <si>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</si>
  <si>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</si>
  <si>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</si>
  <si>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</si>
  <si>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</si>
  <si>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</si>
  <si>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</si>
  <si>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</si>
  <si>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</si>
  <si>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</si>
  <si>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</si>
  <si>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</si>
  <si>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</si>
  <si>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</si>
  <si>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</si>
  <si>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</si>
  <si>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</si>
  <si>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</si>
  <si>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</si>
  <si>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</si>
  <si>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</si>
  <si>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</si>
  <si>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</si>
  <si>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</si>
  <si>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</si>
  <si>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</si>
  <si>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</si>
  <si>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</si>
  <si>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</si>
  <si>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</si>
  <si>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</si>
  <si>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</si>
  <si>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</si>
  <si>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</si>
  <si>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</si>
  <si>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</si>
  <si>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</si>
  <si>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</si>
  <si>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</si>
  <si>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</si>
  <si>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</si>
  <si>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</si>
  <si>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</si>
  <si>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</si>
  <si>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</si>
  <si>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</si>
  <si>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</si>
  <si>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</si>
  <si>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</si>
  <si>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</si>
  <si>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</si>
  <si>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</si>
  <si>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</si>
  <si>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</si>
  <si>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</si>
  <si>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</si>
  <si>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</si>
  <si>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</si>
  <si>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</si>
  <si>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</si>
  <si>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</si>
  <si>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</si>
  <si>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</si>
  <si>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</si>
  <si>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</si>
  <si>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</si>
  <si>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</si>
  <si>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</si>
  <si>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</si>
  <si>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</si>
  <si>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</si>
  <si>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</si>
  <si>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</si>
  <si>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</si>
  <si>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</si>
  <si>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</si>
  <si>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</si>
  <si>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</si>
  <si>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</si>
  <si>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</si>
  <si>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</si>
  <si>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</si>
  <si>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</si>
  <si>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</si>
  <si>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</si>
  <si>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</si>
  <si>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</si>
  <si>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</si>
  <si>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</si>
  <si>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</si>
  <si>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</si>
  <si>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</si>
  <si>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</si>
  <si>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</si>
  <si>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</si>
  <si>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</si>
  <si>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</si>
  <si>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</si>
  <si>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</si>
  <si>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</si>
  <si>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</si>
  <si>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</si>
  <si>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</si>
  <si>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</si>
  <si>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</si>
  <si>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</si>
  <si>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</si>
  <si>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</si>
  <si>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</si>
  <si>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</si>
  <si>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</si>
  <si>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</si>
  <si>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</si>
  <si>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</si>
  <si>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</si>
  <si>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</si>
  <si>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</si>
  <si>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</si>
  <si>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</si>
  <si>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</si>
  <si>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</si>
  <si>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</si>
  <si>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</si>
  <si>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</si>
  <si>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</si>
  <si>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</si>
  <si>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</si>
  <si>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</si>
  <si>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</si>
  <si>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</si>
  <si>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</si>
  <si>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</si>
  <si>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</si>
  <si>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</si>
  <si>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</si>
  <si>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</si>
  <si>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</si>
  <si>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</si>
  <si>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</si>
  <si>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</si>
  <si>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</si>
  <si>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</si>
  <si>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</si>
  <si>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</si>
  <si>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</si>
  <si>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</si>
  <si>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</si>
  <si>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</si>
  <si>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</si>
  <si>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</si>
  <si>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</si>
  <si>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</si>
  <si>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</si>
  <si>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</si>
  <si>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</si>
  <si>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</si>
  <si>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</si>
  <si>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</si>
  <si>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</si>
  <si>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</si>
  <si>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</si>
  <si>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</si>
  <si>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</si>
  <si>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</si>
  <si>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</si>
  <si>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</si>
  <si>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</si>
  <si>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</si>
  <si>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</si>
  <si>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</si>
  <si>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</si>
  <si>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</si>
  <si>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</si>
  <si>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</si>
  <si>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</si>
  <si>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</si>
  <si>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</si>
  <si>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</si>
  <si>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</si>
  <si>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</si>
  <si>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</si>
  <si>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</si>
  <si>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</si>
  <si>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</si>
  <si>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</si>
  <si>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</si>
  <si>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</si>
  <si>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</si>
  <si>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</si>
  <si>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</si>
  <si>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</si>
  <si>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</si>
  <si>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</si>
  <si>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</si>
  <si>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</si>
  <si>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</si>
  <si>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</si>
  <si>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</si>
  <si>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</si>
  <si>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</si>
  <si>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</si>
  <si>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</si>
  <si>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</si>
  <si>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</si>
  <si>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</si>
  <si>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</si>
  <si>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</si>
  <si>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</si>
  <si>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</si>
  <si>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</si>
  <si>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</si>
  <si>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</si>
  <si>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</si>
  <si>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</si>
  <si>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</si>
  <si>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</si>
  <si>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</si>
  <si>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</si>
  <si>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</si>
  <si>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</si>
  <si>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</si>
  <si>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</si>
  <si>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</si>
  <si>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</si>
  <si>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</si>
  <si>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</si>
  <si>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</si>
  <si>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</si>
  <si>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</si>
  <si>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</si>
  <si>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</si>
  <si>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</si>
  <si>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</si>
  <si>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</si>
  <si>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</si>
  <si>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</si>
  <si>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</si>
  <si>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</si>
  <si>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</si>
  <si>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</si>
  <si>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</si>
  <si>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</si>
  <si>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</si>
  <si>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</si>
  <si>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</si>
  <si>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</si>
  <si>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</si>
  <si>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</si>
  <si>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</si>
  <si>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</si>
  <si>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</si>
  <si>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</si>
  <si>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</si>
  <si>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</si>
  <si>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</si>
  <si>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</si>
  <si>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</si>
  <si>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</si>
  <si>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</si>
  <si>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</si>
  <si>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</si>
  <si>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</si>
  <si>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</si>
  <si>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</si>
  <si>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</si>
  <si>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</si>
  <si>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</si>
  <si>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</si>
  <si>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</si>
  <si>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</si>
  <si>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</si>
  <si>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</si>
  <si>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</si>
  <si>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</si>
  <si>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</si>
  <si>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</si>
  <si>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</si>
  <si>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</si>
  <si>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</si>
  <si>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</si>
  <si>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</si>
  <si>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</si>
  <si>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</si>
  <si>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</si>
  <si>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</si>
  <si>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</si>
  <si>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</si>
  <si>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</si>
  <si>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</si>
  <si>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</si>
  <si>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</si>
  <si>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</si>
  <si>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</si>
  <si>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</si>
  <si>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</si>
  <si>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</si>
  <si>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</si>
  <si>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</si>
  <si>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</si>
  <si>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</si>
  <si>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</si>
  <si>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</si>
  <si>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</si>
  <si>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</si>
  <si>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</si>
  <si>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</si>
  <si>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</si>
  <si>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</si>
  <si>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</si>
  <si>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</si>
  <si>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</si>
  <si>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</si>
  <si>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</si>
  <si>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</si>
  <si>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</si>
  <si>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</si>
  <si>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</si>
  <si>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</si>
  <si>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</si>
  <si>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</si>
  <si>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</si>
  <si>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</si>
  <si>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</si>
  <si>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</si>
  <si>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</si>
  <si>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</si>
  <si>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</si>
  <si>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</si>
  <si>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</si>
  <si>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</si>
  <si>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</si>
  <si>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</si>
  <si>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</si>
  <si>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</si>
  <si>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</si>
  <si>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</si>
  <si>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</si>
  <si>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</si>
  <si>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</si>
  <si>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</si>
  <si>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</si>
  <si>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</si>
  <si>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</si>
  <si>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</si>
  <si>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</si>
  <si>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</si>
  <si>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</si>
  <si>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</si>
  <si>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</si>
  <si>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</si>
  <si>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</si>
  <si>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</si>
  <si>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</si>
  <si>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</si>
  <si>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</si>
  <si>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</si>
  <si>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</si>
  <si>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</si>
  <si>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</si>
  <si>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</si>
  <si>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</si>
  <si>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</si>
  <si>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</si>
  <si>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</si>
  <si>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</si>
  <si>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</si>
  <si>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</si>
  <si>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</si>
  <si>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</si>
  <si>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</si>
  <si>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</si>
  <si>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</si>
  <si>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</si>
  <si>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</si>
  <si>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</si>
  <si>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</si>
  <si>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</si>
  <si>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</si>
  <si>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</si>
  <si>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</si>
  <si>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</si>
  <si>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</si>
  <si>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</si>
  <si>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</si>
  <si>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</si>
  <si>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</si>
  <si>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</si>
  <si>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</si>
  <si>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</si>
  <si>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</si>
  <si>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</si>
  <si>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</si>
  <si>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</si>
  <si>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</si>
  <si>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</si>
  <si>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</si>
  <si>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</si>
  <si>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</si>
  <si>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</si>
  <si>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</si>
  <si>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</si>
  <si>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</si>
  <si>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</si>
  <si>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</si>
  <si>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</si>
  <si>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</si>
  <si>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</si>
  <si>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</si>
  <si>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</si>
  <si>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</si>
  <si>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</si>
  <si>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</si>
  <si>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</si>
  <si>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</si>
  <si>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</si>
  <si>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</si>
  <si>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</si>
  <si>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</si>
  <si>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</si>
  <si>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</si>
  <si>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</si>
  <si>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</si>
  <si>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</si>
  <si>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</si>
  <si>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</si>
  <si>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</si>
  <si>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</si>
  <si>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</si>
  <si>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</si>
  <si>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</si>
  <si>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</si>
  <si>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</si>
  <si>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</si>
  <si>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</si>
  <si>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</si>
  <si>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</si>
  <si>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</si>
  <si>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</si>
  <si>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</si>
  <si>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</si>
  <si>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</si>
  <si>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</si>
  <si>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</si>
  <si>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</si>
  <si>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</si>
  <si>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</si>
  <si>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</si>
  <si>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</si>
  <si>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</si>
  <si>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</si>
  <si>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</si>
  <si>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</si>
  <si>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</si>
  <si>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</si>
  <si>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</si>
  <si>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</si>
  <si>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</si>
  <si>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</si>
  <si>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</si>
  <si>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</si>
  <si>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</si>
  <si>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</si>
  <si>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</si>
  <si>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</si>
  <si>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</si>
  <si>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</si>
  <si>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</si>
  <si>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</si>
  <si>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</si>
  <si>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</si>
  <si>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</si>
  <si>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</si>
  <si>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</si>
  <si>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</si>
  <si>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</si>
  <si>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</si>
  <si>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</si>
  <si>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</si>
  <si>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</si>
  <si>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</si>
  <si>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</si>
  <si>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</si>
  <si>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</si>
  <si>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</si>
  <si>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</si>
  <si>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</si>
  <si>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</si>
  <si>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</si>
  <si>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</si>
  <si>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</si>
  <si>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</si>
  <si>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</si>
  <si>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</si>
  <si>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</si>
  <si>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</si>
  <si>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</si>
  <si>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</si>
  <si>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</si>
  <si>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</si>
  <si>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</si>
  <si>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</si>
  <si>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</si>
  <si>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</si>
  <si>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</si>
  <si>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</si>
  <si>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</si>
  <si>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</si>
  <si>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</si>
  <si>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</si>
  <si>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</si>
  <si>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</si>
  <si>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</si>
  <si>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</si>
  <si>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</si>
  <si>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</si>
  <si>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</si>
  <si>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</si>
  <si>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</si>
  <si>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</si>
  <si>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</si>
  <si>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</si>
  <si>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</si>
  <si>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</si>
  <si>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</si>
  <si>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</si>
  <si>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</si>
  <si>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</si>
  <si>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</si>
  <si>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</si>
  <si>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</si>
  <si>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</si>
  <si>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</si>
  <si>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</si>
  <si>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</si>
  <si>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</si>
  <si>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</si>
  <si>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</si>
  <si>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</si>
  <si>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</si>
  <si>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</si>
  <si>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</si>
  <si>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</si>
  <si>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</si>
  <si>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</si>
  <si>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</si>
  <si>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</si>
  <si>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</si>
  <si>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</si>
  <si>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</si>
  <si>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</si>
  <si>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</si>
  <si>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</si>
  <si>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</si>
  <si>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</si>
  <si>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</si>
  <si>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</si>
  <si>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</si>
  <si>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</si>
  <si>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</si>
  <si>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</si>
  <si>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</si>
  <si>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</si>
  <si>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</si>
  <si>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</si>
  <si>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</si>
  <si>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</si>
  <si>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</si>
  <si>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</si>
  <si>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</si>
  <si>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</si>
  <si>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</si>
  <si>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</si>
  <si>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</si>
  <si>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</si>
  <si>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</si>
  <si>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</si>
  <si>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</si>
  <si>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</si>
  <si>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</si>
  <si>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</si>
  <si>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</si>
  <si>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</si>
  <si>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</si>
  <si>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</si>
  <si>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</si>
  <si>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</si>
  <si>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</si>
  <si>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</si>
  <si>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</si>
  <si>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</si>
  <si>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</si>
  <si>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</si>
  <si>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</si>
  <si>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</si>
  <si>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</si>
  <si>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</si>
  <si>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</si>
  <si>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</si>
  <si>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</si>
  <si>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</si>
  <si>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</si>
  <si>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</si>
  <si>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</si>
  <si>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</si>
  <si>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</si>
  <si>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</si>
  <si>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</si>
  <si>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</si>
  <si>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</si>
  <si>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</si>
  <si>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</si>
  <si>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</si>
  <si>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</si>
  <si>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</si>
  <si>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</si>
  <si>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</si>
  <si>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</si>
  <si>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</si>
  <si>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</si>
  <si>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</si>
  <si>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</si>
  <si>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</si>
  <si>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</si>
  <si>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</si>
  <si>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</si>
  <si>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</si>
  <si>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</si>
  <si>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</si>
  <si>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</si>
  <si>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</si>
  <si>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</si>
  <si>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</si>
  <si>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</si>
  <si>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</si>
  <si>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</si>
  <si>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</si>
  <si>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</si>
  <si>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</si>
  <si>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</si>
  <si>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</si>
  <si>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</si>
  <si>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</si>
  <si>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</si>
  <si>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</si>
  <si>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</si>
  <si>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</si>
  <si>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</si>
  <si>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</si>
  <si>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</si>
  <si>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</si>
  <si>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</si>
  <si>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</si>
  <si>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</si>
  <si>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</si>
  <si>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</si>
  <si>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</si>
  <si>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</si>
  <si>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</si>
  <si>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</si>
  <si>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</si>
  <si>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</si>
  <si>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</si>
  <si>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</si>
  <si>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</si>
  <si>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</si>
  <si>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</si>
  <si>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</si>
  <si>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</si>
  <si>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</si>
  <si>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</si>
  <si>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</si>
  <si>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</si>
  <si>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</si>
  <si>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</si>
  <si>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</si>
  <si>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</si>
  <si>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</si>
  <si>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</si>
  <si>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</si>
  <si>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</si>
  <si>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</si>
  <si>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</si>
  <si>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</si>
  <si>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</si>
  <si>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</si>
  <si>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</si>
  <si>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</si>
  <si>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</si>
  <si>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</si>
  <si>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</si>
  <si>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</si>
  <si>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</si>
  <si>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</si>
  <si>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</si>
  <si>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</si>
  <si>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</si>
  <si>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</si>
  <si>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</si>
  <si>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</si>
  <si>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</si>
  <si>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</si>
  <si>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</si>
  <si>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</si>
  <si>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</si>
  <si>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</si>
  <si>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</si>
  <si>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</si>
  <si>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</si>
  <si>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</si>
  <si>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</si>
  <si>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</si>
  <si>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</si>
  <si>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</si>
  <si>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</si>
  <si>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</si>
  <si>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</si>
  <si>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</si>
  <si>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</si>
  <si>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</si>
  <si>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</si>
  <si>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</si>
  <si>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</si>
  <si>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</si>
  <si>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</si>
  <si>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</si>
  <si>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</si>
  <si>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</si>
  <si>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</si>
  <si>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</si>
  <si>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</si>
  <si>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</si>
  <si>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</si>
  <si>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</si>
  <si>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</si>
  <si>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</si>
  <si>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</si>
  <si>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</si>
  <si>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</si>
  <si>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</si>
  <si>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</si>
  <si>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</si>
  <si>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</si>
  <si>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</si>
  <si>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</si>
  <si>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</si>
  <si>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</si>
  <si>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</si>
  <si>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</si>
  <si>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</si>
  <si>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</si>
  <si>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</si>
  <si>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</si>
  <si>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</si>
  <si>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</si>
  <si>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</si>
  <si>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</si>
  <si>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</si>
  <si>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</si>
  <si>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</si>
  <si>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</si>
  <si>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</si>
  <si>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</si>
  <si>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</si>
  <si>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</si>
  <si>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</si>
  <si>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</si>
  <si>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</si>
  <si>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</si>
  <si>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</si>
  <si>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</si>
  <si>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</si>
  <si>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</si>
  <si>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</si>
  <si>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</si>
  <si>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</si>
  <si>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</si>
  <si>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</si>
  <si>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</si>
  <si>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</si>
  <si>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</si>
  <si>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</si>
  <si>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</si>
  <si>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</si>
  <si>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</si>
  <si>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</si>
  <si>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</si>
  <si>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</si>
  <si>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</si>
  <si>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</si>
  <si>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</si>
  <si>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</si>
  <si>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</si>
  <si>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</si>
  <si>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</si>
  <si>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</si>
  <si>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</si>
  <si>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</si>
  <si>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</si>
  <si>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</si>
  <si>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</si>
  <si>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</si>
  <si>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</si>
  <si>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</si>
  <si>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</si>
  <si>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</si>
  <si>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</si>
  <si>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</si>
  <si>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</si>
  <si>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</si>
  <si>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</si>
  <si>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</si>
  <si>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</si>
  <si>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</si>
  <si>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</si>
  <si>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</si>
  <si>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</si>
  <si>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</si>
  <si>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</si>
  <si>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</si>
  <si>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</si>
  <si>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</si>
  <si>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</si>
  <si>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</si>
  <si>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</si>
  <si>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</si>
  <si>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</si>
  <si>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</si>
  <si>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</si>
  <si>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</si>
  <si>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</si>
  <si>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</si>
  <si>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</si>
  <si>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</si>
  <si>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</si>
  <si>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</si>
  <si>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</si>
  <si>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</si>
  <si>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</si>
  <si>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</si>
  <si>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</si>
  <si>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</si>
  <si>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</si>
  <si>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</si>
  <si>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</si>
  <si>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</si>
  <si>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</si>
  <si>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</si>
  <si>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</si>
  <si>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</si>
  <si>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</si>
  <si>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</si>
  <si>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</si>
  <si>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</si>
  <si>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</si>
  <si>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</si>
  <si>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</si>
  <si>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</si>
  <si>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</si>
  <si>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</si>
  <si>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</si>
  <si>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</si>
  <si>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</si>
  <si>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</si>
  <si>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</si>
  <si>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</si>
  <si>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</si>
  <si>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</si>
  <si>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</si>
  <si>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</si>
  <si>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</si>
  <si>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</si>
  <si>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</si>
  <si>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</si>
  <si>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</si>
  <si>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</si>
  <si>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</si>
  <si>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</si>
  <si>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</si>
  <si>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</si>
  <si>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</si>
  <si>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</si>
  <si>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</si>
  <si>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</si>
  <si>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</si>
  <si>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</si>
  <si>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</si>
  <si>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</si>
  <si>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</si>
  <si>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</si>
  <si>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</si>
  <si>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</si>
  <si>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</si>
  <si>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</si>
  <si>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</si>
  <si>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</si>
  <si>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</si>
  <si>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</si>
  <si>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</si>
  <si>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</si>
  <si>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</si>
  <si>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</si>
  <si>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</si>
  <si>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</si>
  <si>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</si>
  <si>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</si>
  <si>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</si>
  <si>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</si>
  <si>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</si>
  <si>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</si>
  <si>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</si>
  <si>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</si>
  <si>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</si>
  <si>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</si>
  <si>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</si>
  <si>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</si>
  <si>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</si>
  <si>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</si>
  <si>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</si>
  <si>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</si>
  <si>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</si>
  <si>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</si>
  <si>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</si>
  <si>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</si>
  <si>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</si>
  <si>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</si>
  <si>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</si>
  <si>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</si>
  <si>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</si>
  <si>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</si>
  <si>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</si>
  <si>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</si>
  <si>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</si>
  <si>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</si>
  <si>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</si>
  <si>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</si>
  <si>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</si>
  <si>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</si>
  <si>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</si>
  <si>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</si>
  <si>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</si>
  <si>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</si>
  <si>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</si>
  <si>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</si>
  <si>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</si>
  <si>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</si>
  <si>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</si>
  <si>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</si>
  <si>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</si>
  <si>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</si>
  <si>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</si>
  <si>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</si>
  <si>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</si>
  <si>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</si>
  <si>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</si>
  <si>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</si>
  <si>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</si>
  <si>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</si>
  <si>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</si>
  <si>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</si>
  <si>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</si>
  <si>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</si>
  <si>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</si>
  <si>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</si>
  <si>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</si>
  <si>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</si>
  <si>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</si>
  <si>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</si>
  <si>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</si>
  <si>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</si>
  <si>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</si>
  <si>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</si>
  <si>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</si>
  <si>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</si>
  <si>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</si>
  <si>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</si>
  <si>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</si>
  <si>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</si>
  <si>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</si>
  <si>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</si>
  <si>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</si>
  <si>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</si>
  <si>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</si>
  <si>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</si>
  <si>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</si>
  <si>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</si>
  <si>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</si>
  <si>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</si>
  <si>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</si>
  <si>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</si>
  <si>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</si>
  <si>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</si>
  <si>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</si>
  <si>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</si>
  <si>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</si>
  <si>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</si>
  <si>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</si>
  <si>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</si>
  <si>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</si>
  <si>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</si>
  <si>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</si>
  <si>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</si>
  <si>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</si>
  <si>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</si>
  <si>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</si>
  <si>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</si>
  <si>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</si>
  <si>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</si>
  <si>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</si>
  <si>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</si>
  <si>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</si>
  <si>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</si>
  <si>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</si>
  <si>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</si>
  <si>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</si>
  <si>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</si>
  <si>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</si>
  <si>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</si>
  <si>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</si>
  <si>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</si>
  <si>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</si>
  <si>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</si>
  <si>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</si>
  <si>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</si>
  <si>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</si>
  <si>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</si>
  <si>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</si>
  <si>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</si>
  <si>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</si>
  <si>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</si>
  <si>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</si>
  <si>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</si>
  <si>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</si>
  <si>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</si>
  <si>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</si>
  <si>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</si>
  <si>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</si>
  <si>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</si>
  <si>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</si>
  <si>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</si>
  <si>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</si>
  <si>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</si>
  <si>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</si>
  <si>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</si>
  <si>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</si>
  <si>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</si>
  <si>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</si>
  <si>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</si>
  <si>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</si>
  <si>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</si>
  <si>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</si>
  <si>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</si>
  <si>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</si>
  <si>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</si>
  <si>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</si>
  <si>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</si>
  <si>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</si>
  <si>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</si>
  <si>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</si>
  <si>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</si>
  <si>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</si>
  <si>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</si>
  <si>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</si>
  <si>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</si>
  <si>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</si>
  <si>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</si>
  <si>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</si>
  <si>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</si>
  <si>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</si>
  <si>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</si>
  <si>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</si>
  <si>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</si>
  <si>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</si>
  <si>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</si>
  <si>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</si>
  <si>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</si>
  <si>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</si>
  <si>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</si>
  <si>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</si>
  <si>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</si>
  <si>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</si>
  <si>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</si>
  <si>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</si>
  <si>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</si>
  <si>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</si>
  <si>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</si>
  <si>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</si>
  <si>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</si>
  <si>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</si>
  <si>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</si>
  <si>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</si>
  <si>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</si>
  <si>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</si>
  <si>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</si>
  <si>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</si>
  <si>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</si>
  <si>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</si>
  <si>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</si>
  <si>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</si>
  <si>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</si>
  <si>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</si>
  <si>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</si>
  <si>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</si>
  <si>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</si>
  <si>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</si>
  <si>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</si>
  <si>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</si>
  <si>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</si>
  <si>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</si>
  <si>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</si>
  <si>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</si>
  <si>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</si>
  <si>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</si>
  <si>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</si>
  <si>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</si>
  <si>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</si>
  <si>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</si>
  <si>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</si>
  <si>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</si>
  <si>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</si>
  <si>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</si>
  <si>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</si>
  <si>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</si>
  <si>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</si>
  <si>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</si>
  <si>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</si>
  <si>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</si>
  <si>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</si>
  <si>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</si>
  <si>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</si>
  <si>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</si>
  <si>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</si>
  <si>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</si>
  <si>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</si>
  <si>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</si>
  <si>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</si>
  <si>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</si>
  <si>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</si>
  <si>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</si>
  <si>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</si>
  <si>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</si>
  <si>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</si>
  <si>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</si>
  <si>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</si>
  <si>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</si>
  <si>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</si>
  <si>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</si>
  <si>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</si>
  <si>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</si>
  <si>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</si>
  <si>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</si>
  <si>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</si>
  <si>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</si>
  <si>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</si>
  <si>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</si>
  <si>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</si>
  <si>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</si>
  <si>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</si>
  <si>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</si>
  <si>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</si>
  <si>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</si>
  <si>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</si>
  <si>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</si>
  <si>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</si>
  <si>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</si>
  <si>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</si>
  <si>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</si>
  <si>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</si>
  <si>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</si>
  <si>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</si>
  <si>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</si>
  <si>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</si>
  <si>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</si>
  <si>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</si>
  <si>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</si>
  <si>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</si>
  <si>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</si>
  <si>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</si>
  <si>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</si>
  <si>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</si>
  <si>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</si>
  <si>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</si>
  <si>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</si>
  <si>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</si>
  <si>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</si>
  <si>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</si>
  <si>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</si>
  <si>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</si>
  <si>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</si>
  <si>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</si>
  <si>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</si>
  <si>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</si>
  <si>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</si>
  <si>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</si>
  <si>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</si>
  <si>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</si>
  <si>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</si>
  <si>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</si>
  <si>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</si>
  <si>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</si>
  <si>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</si>
  <si>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</si>
  <si>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</si>
  <si>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</si>
  <si>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</si>
  <si>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</si>
  <si>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</si>
  <si>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</si>
  <si>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</si>
  <si>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</si>
  <si>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</si>
  <si>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</si>
  <si>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</si>
  <si>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</si>
  <si>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</si>
  <si>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</si>
  <si>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</si>
  <si>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</si>
  <si>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</si>
  <si>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</si>
  <si>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</si>
  <si>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</si>
  <si>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</si>
  <si>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</si>
  <si>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</si>
  <si>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</si>
  <si>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</si>
  <si>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</si>
  <si>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</si>
  <si>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</si>
  <si>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</si>
  <si>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</si>
  <si>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</si>
  <si>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</si>
  <si>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</si>
  <si>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</si>
  <si>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</si>
  <si>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</si>
  <si>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</si>
  <si>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</si>
  <si>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</si>
  <si>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</si>
  <si>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</si>
  <si>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</si>
  <si>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</si>
  <si>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</si>
  <si>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</si>
  <si>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</si>
  <si>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</si>
  <si>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</si>
  <si>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</si>
  <si>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</si>
  <si>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</si>
  <si>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</si>
  <si>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</si>
  <si>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</si>
  <si>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</si>
  <si>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</si>
  <si>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</si>
  <si>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</si>
  <si>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</si>
  <si>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</si>
  <si>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</si>
  <si>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</si>
  <si>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</si>
  <si>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</si>
  <si>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</si>
  <si>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</si>
  <si>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</si>
  <si>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</si>
  <si>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</si>
  <si>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</si>
  <si>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</si>
  <si>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</si>
  <si>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</si>
  <si>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</si>
  <si>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</si>
  <si>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</si>
  <si>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</si>
  <si>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</si>
  <si>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</si>
  <si>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</si>
  <si>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</si>
  <si>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</si>
  <si>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</si>
  <si>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</si>
  <si>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</si>
  <si>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</si>
  <si>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</si>
  <si>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</si>
  <si>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</si>
  <si>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</si>
  <si>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</si>
  <si>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</si>
  <si>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</si>
  <si>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</si>
  <si>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</si>
  <si>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</si>
  <si>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</si>
  <si>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</si>
  <si>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</si>
  <si>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</si>
  <si>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</si>
  <si>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</si>
  <si>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</si>
  <si>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</si>
  <si>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</si>
  <si>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</si>
  <si>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</si>
  <si>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</si>
  <si>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</si>
  <si>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</si>
  <si>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</si>
  <si>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</si>
  <si>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</si>
  <si>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</si>
  <si>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</si>
  <si>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</si>
  <si>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</si>
  <si>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</si>
  <si>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</si>
  <si>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</si>
  <si>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</si>
  <si>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</si>
  <si>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</si>
  <si>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</si>
  <si>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</si>
  <si>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</si>
  <si>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</si>
  <si>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</si>
  <si>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</si>
  <si>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</si>
  <si>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</si>
  <si>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</si>
  <si>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</si>
  <si>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</si>
  <si>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</si>
  <si>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</si>
  <si>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</si>
  <si>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</si>
  <si>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</si>
  <si>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</si>
  <si>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</si>
  <si>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</si>
  <si>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</si>
  <si>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</si>
  <si>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</si>
  <si>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</si>
  <si>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</si>
  <si>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</si>
  <si>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</si>
  <si>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</si>
  <si>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</si>
  <si>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</si>
  <si>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</si>
  <si>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</si>
  <si>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</si>
  <si>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</si>
  <si>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</si>
  <si>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</si>
  <si>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</si>
  <si>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</si>
  <si>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</si>
  <si>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</si>
  <si>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</si>
  <si>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</si>
  <si>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</si>
  <si>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</si>
  <si>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</si>
  <si>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</si>
  <si>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</si>
  <si>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</si>
  <si>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</si>
  <si>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</si>
  <si>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</si>
  <si>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</si>
  <si>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</si>
  <si>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</si>
  <si>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</si>
  <si>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</si>
  <si>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</si>
  <si>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</si>
  <si>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</si>
  <si>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</si>
  <si>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</si>
  <si>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</si>
  <si>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</si>
  <si>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</si>
  <si>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</si>
  <si>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</si>
  <si>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</si>
  <si>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</si>
  <si>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</si>
  <si>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</si>
  <si>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</si>
  <si>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</si>
  <si>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</si>
  <si>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</si>
  <si>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</si>
  <si>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</si>
  <si>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</si>
  <si>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</si>
  <si>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</si>
  <si>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</si>
  <si>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</si>
  <si>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</si>
  <si>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</si>
  <si>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</si>
  <si>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</si>
  <si>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</si>
  <si>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</si>
  <si>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</si>
  <si>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</si>
  <si>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</si>
  <si>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</si>
  <si>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</si>
  <si>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</si>
  <si>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</si>
  <si>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</si>
  <si>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</si>
  <si>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</si>
  <si>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</si>
  <si>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</si>
  <si>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</si>
  <si>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</si>
  <si>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</si>
  <si>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</si>
  <si>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</si>
  <si>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</si>
  <si>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</si>
  <si>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</si>
  <si>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</si>
  <si>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</si>
  <si>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</si>
  <si>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</si>
  <si>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</si>
  <si>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</si>
  <si>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</si>
  <si>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</si>
  <si>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</si>
  <si>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</si>
  <si>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</si>
  <si>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</si>
  <si>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</si>
  <si>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</si>
  <si>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</si>
  <si>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</si>
  <si>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</si>
  <si>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</si>
  <si>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</si>
  <si>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</si>
  <si>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</si>
  <si>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</si>
  <si>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</si>
  <si>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</si>
  <si>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</si>
  <si>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</si>
  <si>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</si>
  <si>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</si>
  <si>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</si>
  <si>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</si>
  <si>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</si>
  <si>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</si>
  <si>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</si>
  <si>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</si>
  <si>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</si>
  <si>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</si>
  <si>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</si>
  <si>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</si>
  <si>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</si>
  <si>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</si>
  <si>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</si>
  <si>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</si>
  <si>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</si>
  <si>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</si>
  <si>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</si>
  <si>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</si>
  <si>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</si>
  <si>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</si>
  <si>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</si>
  <si>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</si>
  <si>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</si>
  <si>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</si>
  <si>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</si>
  <si>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</si>
  <si>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</si>
  <si>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</si>
  <si>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</si>
  <si>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</si>
  <si>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</si>
  <si>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</si>
  <si>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</si>
  <si>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</si>
  <si>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</si>
  <si>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</si>
  <si>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</si>
  <si>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</si>
  <si>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</si>
  <si>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</si>
  <si>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</si>
  <si>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</si>
  <si>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</si>
  <si>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</si>
  <si>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</si>
  <si>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</si>
  <si>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</si>
  <si>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</si>
  <si>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</si>
  <si>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</si>
  <si>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</si>
  <si>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</si>
  <si>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</si>
  <si>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</si>
  <si>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</si>
  <si>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</si>
  <si>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</si>
  <si>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</si>
  <si>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</si>
  <si>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</si>
  <si>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</si>
  <si>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</si>
  <si>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</si>
  <si>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</si>
  <si>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</si>
  <si>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</si>
  <si>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</si>
  <si>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</si>
  <si>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</si>
  <si>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</si>
  <si>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</si>
  <si>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</si>
  <si>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</si>
  <si>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</si>
  <si>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</si>
  <si>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</si>
  <si>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</si>
  <si>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</si>
  <si>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</si>
  <si>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</si>
  <si>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</si>
  <si>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</si>
  <si>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</si>
  <si>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</si>
  <si>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</si>
  <si>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</si>
  <si>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</si>
  <si>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</si>
  <si>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</si>
  <si>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</si>
  <si>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</si>
  <si>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</si>
  <si>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</si>
  <si>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</si>
  <si>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</si>
  <si>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</si>
  <si>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</si>
  <si>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</si>
  <si>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</si>
  <si>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</si>
  <si>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</si>
  <si>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</si>
  <si>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</si>
  <si>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</si>
  <si>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</si>
  <si>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</si>
  <si>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</si>
  <si>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</si>
  <si>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</si>
  <si>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</si>
  <si>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</si>
  <si>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</si>
  <si>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</si>
  <si>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</si>
  <si>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</si>
  <si>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</si>
  <si>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</si>
  <si>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</si>
  <si>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</si>
  <si>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</si>
  <si>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</si>
  <si>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</si>
  <si>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</si>
  <si>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</si>
  <si>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</si>
  <si>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</si>
  <si>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</si>
  <si>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</si>
  <si>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</si>
  <si>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</si>
  <si>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</si>
  <si>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</si>
  <si>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</si>
  <si>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</si>
  <si>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</si>
  <si>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</si>
  <si>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</si>
  <si>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</si>
  <si>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</si>
  <si>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</si>
  <si>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</si>
  <si>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</si>
  <si>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</si>
  <si>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</si>
  <si>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</si>
  <si>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</si>
  <si>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</si>
  <si>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</si>
  <si>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</si>
  <si>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</si>
  <si>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</si>
  <si>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</si>
  <si>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</si>
  <si>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</si>
  <si>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</si>
  <si>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</si>
  <si>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</si>
  <si>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</si>
  <si>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</si>
  <si>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</si>
  <si>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</si>
  <si>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</si>
  <si>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</si>
  <si>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</si>
  <si>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</si>
  <si>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</si>
  <si>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</si>
  <si>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</si>
  <si>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</si>
  <si>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</si>
  <si>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</si>
  <si>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</si>
  <si>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</si>
  <si>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</si>
  <si>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</si>
  <si>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</si>
  <si>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</si>
  <si>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</si>
  <si>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</si>
  <si>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</si>
  <si>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</si>
  <si>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</si>
  <si>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</si>
  <si>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</si>
  <si>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</si>
  <si>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</si>
  <si>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</si>
  <si>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</si>
  <si>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</si>
  <si>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</si>
  <si>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</si>
  <si>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</si>
  <si>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</si>
  <si>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</si>
  <si>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</si>
  <si>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</si>
  <si>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</si>
  <si>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</si>
  <si>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</si>
  <si>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</si>
  <si>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</si>
  <si>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</si>
  <si>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</si>
  <si>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</si>
  <si>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</si>
  <si>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</si>
  <si>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</si>
  <si>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</si>
  <si>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</si>
  <si>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</si>
  <si>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</si>
  <si>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</si>
  <si>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</si>
  <si>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</si>
  <si>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</si>
  <si>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</si>
  <si>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</si>
  <si>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</si>
  <si>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</si>
  <si>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</si>
  <si>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</si>
  <si>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</si>
  <si>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</si>
  <si>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</si>
  <si>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</si>
  <si>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</si>
  <si>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</si>
  <si>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</si>
  <si>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</si>
  <si>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</si>
  <si>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</si>
  <si>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</si>
  <si>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</si>
  <si>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</si>
  <si>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</si>
  <si>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</si>
  <si>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</si>
  <si>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</si>
  <si>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</si>
  <si>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</si>
  <si>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</si>
  <si>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</si>
  <si>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</si>
  <si>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</si>
  <si>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</si>
  <si>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</si>
  <si>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</si>
  <si>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</si>
  <si>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</si>
  <si>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</si>
  <si>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</si>
  <si>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</si>
  <si>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</si>
  <si>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</si>
  <si>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</si>
  <si>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</si>
  <si>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</si>
  <si>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</si>
  <si>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</si>
  <si>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</si>
  <si>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</si>
  <si>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</si>
  <si>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</si>
  <si>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</si>
  <si>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</si>
  <si>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</si>
  <si>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</si>
  <si>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</si>
  <si>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</si>
  <si>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</si>
  <si>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</si>
  <si>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</si>
  <si>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</si>
  <si>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</si>
  <si>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</si>
  <si>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</si>
  <si>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</si>
  <si>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</si>
  <si>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</si>
  <si>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</si>
  <si>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</si>
  <si>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</si>
  <si>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</si>
  <si>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</si>
  <si>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</si>
  <si>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</si>
  <si>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</si>
  <si>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</si>
  <si>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</si>
  <si>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</si>
  <si>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</si>
  <si>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</si>
  <si>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</si>
  <si>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</si>
  <si>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</si>
  <si>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</si>
  <si>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</si>
  <si>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</si>
  <si>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</si>
  <si>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</si>
  <si>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</si>
  <si>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</si>
  <si>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</si>
  <si>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</si>
  <si>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</si>
  <si>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</si>
  <si>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</si>
  <si>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</si>
  <si>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</si>
  <si>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</si>
  <si>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</si>
  <si>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</si>
  <si>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</si>
  <si>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</si>
  <si>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</si>
  <si>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</si>
  <si>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</si>
  <si>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</si>
  <si>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</si>
  <si>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</si>
  <si>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</si>
  <si>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</si>
  <si>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</si>
  <si>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</si>
  <si>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</si>
  <si>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</si>
  <si>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</si>
  <si>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</si>
  <si>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</si>
  <si>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</si>
  <si>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</si>
  <si>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</si>
  <si>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</si>
  <si>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</si>
  <si>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</si>
  <si>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</si>
  <si>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</si>
  <si>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</si>
  <si>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</si>
  <si>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</si>
  <si>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</si>
  <si>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</si>
  <si>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</si>
  <si>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</si>
  <si>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</si>
  <si>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</si>
  <si>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</si>
  <si>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</si>
  <si>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</si>
  <si>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</si>
  <si>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</si>
  <si>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</si>
  <si>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</si>
  <si>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</si>
  <si>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</si>
  <si>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</si>
  <si>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</si>
  <si>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</si>
  <si>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</si>
  <si>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</si>
  <si>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</si>
  <si>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</si>
  <si>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</si>
  <si>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</si>
  <si>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</si>
  <si>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</si>
  <si>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</si>
  <si>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</si>
  <si>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</si>
  <si>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</si>
  <si>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</si>
  <si>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</si>
  <si>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</si>
  <si>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</si>
  <si>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</si>
  <si>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</si>
  <si>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</si>
  <si>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</si>
  <si>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</si>
  <si>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</si>
  <si>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</si>
  <si>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</si>
  <si>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</si>
  <si>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</si>
  <si>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</si>
  <si>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</si>
  <si>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</si>
  <si>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</si>
  <si>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</si>
  <si>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</si>
  <si>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</si>
  <si>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</si>
  <si>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</si>
  <si>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</si>
  <si>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</si>
  <si>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</si>
  <si>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</si>
  <si>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</si>
  <si>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</si>
  <si>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</si>
  <si>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</si>
  <si>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</si>
  <si>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</si>
  <si>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</si>
  <si>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</si>
  <si>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</si>
  <si>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</si>
  <si>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</si>
  <si>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</si>
  <si>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</si>
  <si>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</si>
  <si>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</si>
  <si>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</si>
  <si>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</si>
  <si>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</si>
  <si>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</si>
  <si>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</si>
  <si>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</si>
  <si>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</si>
  <si>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</si>
  <si>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</si>
  <si>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</si>
  <si>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</si>
  <si>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</si>
  <si>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</si>
  <si>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</si>
  <si>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</si>
  <si>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</si>
  <si>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</si>
  <si>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</si>
  <si>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</si>
  <si>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</si>
  <si>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</si>
  <si>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</si>
  <si>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</si>
  <si>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</si>
  <si>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</si>
  <si>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</si>
  <si>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</si>
  <si>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</si>
  <si>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</si>
  <si>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</si>
  <si>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</si>
  <si>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</si>
  <si>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</si>
  <si>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</si>
  <si>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</si>
  <si>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</si>
  <si>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</si>
  <si>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</si>
  <si>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</si>
  <si>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</si>
  <si>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</si>
  <si>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</si>
  <si>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</si>
  <si>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</si>
  <si>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</si>
  <si>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</si>
  <si>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</si>
  <si>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</si>
  <si>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</si>
  <si>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</si>
  <si>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</si>
  <si>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</si>
  <si>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</si>
  <si>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</si>
  <si>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</si>
  <si>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</si>
  <si>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</si>
  <si>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</si>
  <si>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</si>
  <si>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</si>
  <si>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</si>
  <si>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</si>
  <si>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</si>
  <si>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</si>
  <si>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</si>
  <si>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</si>
  <si>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</si>
  <si>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</si>
  <si>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</si>
  <si>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</si>
  <si>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</si>
  <si>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</si>
  <si>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</si>
  <si>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</si>
  <si>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</si>
  <si>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</si>
  <si>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</si>
  <si>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</si>
  <si>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</si>
  <si>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</si>
  <si>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</si>
  <si>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</si>
  <si>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</si>
  <si>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</si>
  <si>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</si>
  <si>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</si>
  <si>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</si>
  <si>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</si>
  <si>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</si>
  <si>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</si>
  <si>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</si>
  <si>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</si>
  <si>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</si>
  <si>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</si>
  <si>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</si>
  <si>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</si>
  <si>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</si>
  <si>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</si>
  <si>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</si>
  <si>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</si>
  <si>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</si>
  <si>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</si>
  <si>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</si>
  <si>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</si>
  <si>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</si>
  <si>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</si>
  <si>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</si>
  <si>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</si>
  <si>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</si>
  <si>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</si>
  <si>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</si>
  <si>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</si>
  <si>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</si>
  <si>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</si>
  <si>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</si>
  <si>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</si>
  <si>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</si>
  <si>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</si>
  <si>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</si>
  <si>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</si>
  <si>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</si>
  <si>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</si>
  <si>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</si>
  <si>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</si>
  <si>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</si>
  <si>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</si>
  <si>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</si>
  <si>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</si>
  <si>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</si>
  <si>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</si>
  <si>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</si>
  <si>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</si>
  <si>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</si>
  <si>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</si>
  <si>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</si>
  <si>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</si>
  <si>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</si>
  <si>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</si>
  <si>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</si>
  <si>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</si>
  <si>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</si>
  <si>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</si>
  <si>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</si>
  <si>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</si>
  <si>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</si>
  <si>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</si>
  <si>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</si>
  <si>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</si>
  <si>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</si>
  <si>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</si>
  <si>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</si>
  <si>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</si>
  <si>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</si>
  <si>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</si>
  <si>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</si>
  <si>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</si>
  <si>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</si>
  <si>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</si>
  <si>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</si>
  <si>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</si>
  <si>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</si>
  <si>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</si>
  <si>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</si>
  <si>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</si>
  <si>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</si>
  <si>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</si>
  <si>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</si>
  <si>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</si>
  <si>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</si>
  <si>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</si>
  <si>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</si>
  <si>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</si>
  <si>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</si>
  <si>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</si>
  <si>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</si>
  <si>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</si>
  <si>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</si>
  <si>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</si>
  <si>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</si>
  <si>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</si>
  <si>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</si>
  <si>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</si>
  <si>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</si>
  <si>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</si>
  <si>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</si>
  <si>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</si>
  <si>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</si>
  <si>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</si>
  <si>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</si>
  <si>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</si>
  <si>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</si>
  <si>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</si>
  <si>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</si>
  <si>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</si>
  <si>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</si>
  <si>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</si>
  <si>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</si>
  <si>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</si>
  <si>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</si>
  <si>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</si>
  <si>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</si>
  <si>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</si>
  <si>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</si>
  <si>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</si>
  <si>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</si>
  <si>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</si>
  <si>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</si>
  <si>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</si>
  <si>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</si>
  <si>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</si>
  <si>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</si>
  <si>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</si>
  <si>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</si>
  <si>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</si>
  <si>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</si>
  <si>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</si>
  <si>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</si>
  <si>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</si>
  <si>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</si>
  <si>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</si>
  <si>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</si>
  <si>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</si>
  <si>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</si>
  <si>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</si>
  <si>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</si>
  <si>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</si>
  <si>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</si>
  <si>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</si>
  <si>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</si>
  <si>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</si>
  <si>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</si>
  <si>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</si>
  <si>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</si>
  <si>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</si>
  <si>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</si>
  <si>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</si>
  <si>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</si>
  <si>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</si>
  <si>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</si>
  <si>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</si>
  <si>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</si>
  <si>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</si>
  <si>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</si>
  <si>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</si>
  <si>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</si>
  <si>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</si>
  <si>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</si>
  <si>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</si>
  <si>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</si>
  <si>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</si>
  <si>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</si>
  <si>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</si>
  <si>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</si>
  <si>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</si>
  <si>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</si>
  <si>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</si>
  <si>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</si>
  <si>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</si>
  <si>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</si>
  <si>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</si>
  <si>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</si>
  <si>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</si>
  <si>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</si>
  <si>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</si>
  <si>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</si>
  <si>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</si>
  <si>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</si>
  <si>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</si>
  <si>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</si>
  <si>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</si>
  <si>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</si>
  <si>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</si>
  <si>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</si>
  <si>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</si>
  <si>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</si>
  <si>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</si>
  <si>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</si>
  <si>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</si>
  <si>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</si>
  <si>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</si>
  <si>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</si>
  <si>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</si>
  <si>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</si>
  <si>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</si>
  <si>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</si>
  <si>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</si>
  <si>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</si>
  <si>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</si>
  <si>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</si>
  <si>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</si>
  <si>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</si>
  <si>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</si>
  <si>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</si>
  <si>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</si>
  <si>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</si>
  <si>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</si>
  <si>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</si>
  <si>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</si>
  <si>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</si>
  <si>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</si>
  <si>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</si>
  <si>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</si>
  <si>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</si>
  <si>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</si>
  <si>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</si>
  <si>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</si>
  <si>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</si>
  <si>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</si>
  <si>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</si>
  <si>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</si>
  <si>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</si>
  <si>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</si>
  <si>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</si>
  <si>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</si>
  <si>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</si>
  <si>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</si>
  <si>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</si>
  <si>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</si>
  <si>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</si>
  <si>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</si>
  <si>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</si>
  <si>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</si>
  <si>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</si>
  <si>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</si>
  <si>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</si>
  <si>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</si>
  <si>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</si>
  <si>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</si>
  <si>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</si>
  <si>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</si>
  <si>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</si>
  <si>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</si>
  <si>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</si>
  <si>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</si>
  <si>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</si>
  <si>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</si>
  <si>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</si>
  <si>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</si>
  <si>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</si>
  <si>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</si>
  <si>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</si>
  <si>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</si>
  <si>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</si>
  <si>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</si>
  <si>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</si>
  <si>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</si>
  <si>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</si>
  <si>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</si>
  <si>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</si>
  <si>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</si>
  <si>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</si>
  <si>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</si>
  <si>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</si>
  <si>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</si>
  <si>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</si>
  <si>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</si>
  <si>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</si>
  <si>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</si>
  <si>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</si>
  <si>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</si>
  <si>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</si>
  <si>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</si>
  <si>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</si>
  <si>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</si>
  <si>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</si>
  <si>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</si>
  <si>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</si>
  <si>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</si>
  <si>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</si>
  <si>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</si>
  <si>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</si>
  <si>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</si>
  <si>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</si>
  <si>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</si>
  <si>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</si>
  <si>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</si>
  <si>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</si>
  <si>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</si>
  <si>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</si>
  <si>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</si>
  <si>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</si>
  <si>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</si>
  <si>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</si>
  <si>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</si>
  <si>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</si>
  <si>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</si>
  <si>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</si>
  <si>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</si>
  <si>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</si>
  <si>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</si>
  <si>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</si>
  <si>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</si>
  <si>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</si>
  <si>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</si>
  <si>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</si>
  <si>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</si>
  <si>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</si>
  <si>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</si>
  <si>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</si>
  <si>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</si>
  <si>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</si>
  <si>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</si>
  <si>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</si>
  <si>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</si>
  <si>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</si>
  <si>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</si>
  <si>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</si>
  <si>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</si>
  <si>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</si>
  <si>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</si>
  <si>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</si>
  <si>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</si>
  <si>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</si>
  <si>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</si>
  <si>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</si>
  <si>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</si>
  <si>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</si>
  <si>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</si>
  <si>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</si>
  <si>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</si>
  <si>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</si>
  <si>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</si>
  <si>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</si>
  <si>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</si>
  <si>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</si>
  <si>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</si>
  <si>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</si>
  <si>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</si>
  <si>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</si>
  <si>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</si>
  <si>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</si>
  <si>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</si>
  <si>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</si>
  <si>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</si>
  <si>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</si>
  <si>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</si>
  <si>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</si>
  <si>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</si>
  <si>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</si>
  <si>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</si>
  <si>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</si>
  <si>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</si>
  <si>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</si>
  <si>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</si>
  <si>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</si>
  <si>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</si>
  <si>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</si>
  <si>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</si>
  <si>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</si>
  <si>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</si>
  <si>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</si>
  <si>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</si>
  <si>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</si>
  <si>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</si>
  <si>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</si>
  <si>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</si>
  <si>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</si>
  <si>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</si>
  <si>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</si>
  <si>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</si>
  <si>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</si>
  <si>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</si>
  <si>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</si>
  <si>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</si>
  <si>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</si>
  <si>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</si>
  <si>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</si>
  <si>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</si>
  <si>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</si>
  <si>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</si>
  <si>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</si>
  <si>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</si>
  <si>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</si>
  <si>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</si>
  <si>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</si>
  <si>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</si>
  <si>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</si>
  <si>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</si>
  <si>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</si>
  <si>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</si>
  <si>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</si>
  <si>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</si>
  <si>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</si>
  <si>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</si>
  <si>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</si>
  <si>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</si>
  <si>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</si>
  <si>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</si>
  <si>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</si>
  <si>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</si>
  <si>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</si>
  <si>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</si>
  <si>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</si>
  <si>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</si>
  <si>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</si>
  <si>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</si>
  <si>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</si>
  <si>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</si>
  <si>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</si>
  <si>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</si>
  <si>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</si>
  <si>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</si>
  <si>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</si>
  <si>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</si>
  <si>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</si>
  <si>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</si>
  <si>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</si>
  <si>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</si>
  <si>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</si>
  <si>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</si>
  <si>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</si>
  <si>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</si>
  <si>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</si>
  <si>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</si>
  <si>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</si>
  <si>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</si>
  <si>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</si>
  <si>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</si>
  <si>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</si>
  <si>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</si>
  <si>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</si>
  <si>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</si>
  <si>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</si>
  <si>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</si>
  <si>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</si>
  <si>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</si>
  <si>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</si>
  <si>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</si>
  <si>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</si>
  <si>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</si>
  <si>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</si>
  <si>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</si>
  <si>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</si>
  <si>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</si>
  <si>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</si>
  <si>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</si>
  <si>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</si>
  <si>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</si>
  <si>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</si>
  <si>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</si>
  <si>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</si>
  <si>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</si>
  <si>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</si>
  <si>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</si>
  <si>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</si>
  <si>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</si>
  <si>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</si>
  <si>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</si>
  <si>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</si>
  <si>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</si>
  <si>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</si>
  <si>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</si>
  <si>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</si>
  <si>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</si>
  <si>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</si>
  <si>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</si>
  <si>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</si>
  <si>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</si>
  <si>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</si>
  <si>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</si>
  <si>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</si>
  <si>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</si>
  <si>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</si>
  <si>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</si>
  <si>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</si>
  <si>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</si>
  <si>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</si>
  <si>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</si>
  <si>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</si>
  <si>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</si>
  <si>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</si>
  <si>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</si>
  <si>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</si>
  <si>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</si>
  <si>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</si>
  <si>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</si>
  <si>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</si>
  <si>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</si>
  <si>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</si>
  <si>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</si>
  <si>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</si>
  <si>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</si>
  <si>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</si>
  <si>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</si>
  <si>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</si>
  <si>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</si>
  <si>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</si>
  <si>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</si>
  <si>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</si>
  <si>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</si>
  <si>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</si>
  <si>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</si>
  <si>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</si>
  <si>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</si>
  <si>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</si>
  <si>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</si>
  <si>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</si>
  <si>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</si>
  <si>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</si>
  <si>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</si>
  <si>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</si>
  <si>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</si>
  <si>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</si>
  <si>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</si>
  <si>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</si>
  <si>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</si>
  <si>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</si>
  <si>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</si>
  <si>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</si>
  <si>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</si>
  <si>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</si>
  <si>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</si>
  <si>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</si>
  <si>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</si>
  <si>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</si>
  <si>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</si>
  <si>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</si>
  <si>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</si>
  <si>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</si>
  <si>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</si>
  <si>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</si>
  <si>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</si>
  <si>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</si>
  <si>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</si>
  <si>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</si>
  <si>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</si>
  <si>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</si>
  <si>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</si>
  <si>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</si>
  <si>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</si>
  <si>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</si>
  <si>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</si>
  <si>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</si>
  <si>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</si>
  <si>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</si>
  <si>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</si>
  <si>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</si>
  <si>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</si>
  <si>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</si>
  <si>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</si>
  <si>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</si>
  <si>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</si>
  <si>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</si>
  <si>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</si>
  <si>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</si>
  <si>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</si>
  <si>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</si>
  <si>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</si>
  <si>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</si>
  <si>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</si>
  <si>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</si>
  <si>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</si>
  <si>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</si>
  <si>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</si>
  <si>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</si>
  <si>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</si>
  <si>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</si>
  <si>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</si>
  <si>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</si>
  <si>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</si>
  <si>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</si>
  <si>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</si>
  <si>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</si>
  <si>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</si>
  <si>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</si>
  <si>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</si>
  <si>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</si>
  <si>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</si>
  <si>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</si>
  <si>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</si>
  <si>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</si>
  <si>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</si>
  <si>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</si>
  <si>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</si>
  <si>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</si>
  <si>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</si>
  <si>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</si>
  <si>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</si>
  <si>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</si>
  <si>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</si>
  <si>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</si>
  <si>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</si>
  <si>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</si>
  <si>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</si>
  <si>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</si>
  <si>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</si>
  <si>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</si>
  <si>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</si>
  <si>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</si>
  <si>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</si>
  <si>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</si>
  <si>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</si>
  <si>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</si>
  <si>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</si>
  <si>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</si>
  <si>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</si>
  <si>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</si>
  <si>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</si>
  <si>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</si>
  <si>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</si>
  <si>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</si>
  <si>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</si>
  <si>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</si>
  <si>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</si>
  <si>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</si>
  <si>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</si>
  <si>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</si>
  <si>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</si>
  <si>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</si>
  <si>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</si>
  <si>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</si>
  <si>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</si>
  <si>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</si>
  <si>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</si>
  <si>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</si>
  <si>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</si>
  <si>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</si>
  <si>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</si>
  <si>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</si>
  <si>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</si>
  <si>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</si>
  <si>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</si>
  <si>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</si>
  <si>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</si>
  <si>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</si>
  <si>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</si>
  <si>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</si>
  <si>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</si>
  <si>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</si>
  <si>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</si>
  <si>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</si>
  <si>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</si>
  <si>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</si>
  <si>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</si>
  <si>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</si>
  <si>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</si>
  <si>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</si>
  <si>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</si>
  <si>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</si>
  <si>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</si>
  <si>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</si>
  <si>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</si>
  <si>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</si>
  <si>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</si>
  <si>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</si>
  <si>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</si>
  <si>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</si>
  <si>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</si>
  <si>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</si>
  <si>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</si>
  <si>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</si>
  <si>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</si>
  <si>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</si>
  <si>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</si>
  <si>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</si>
  <si>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</si>
  <si>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</si>
  <si>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</si>
  <si>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</si>
  <si>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</si>
  <si>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</si>
  <si>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</si>
  <si>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</si>
  <si>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</si>
  <si>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</si>
  <si>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</si>
  <si>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</si>
  <si>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</si>
  <si>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</si>
  <si>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</si>
  <si>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</si>
  <si>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</si>
  <si>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</si>
  <si>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</si>
  <si>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</si>
  <si>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</si>
  <si>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</si>
  <si>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</si>
  <si>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</si>
  <si>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</si>
  <si>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</si>
  <si>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</si>
  <si>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</si>
  <si>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</si>
  <si>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</si>
  <si>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</si>
  <si>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</si>
  <si>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</si>
  <si>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</si>
  <si>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</si>
  <si>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</si>
  <si>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</si>
  <si>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</si>
  <si>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</si>
  <si>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</si>
  <si>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</si>
  <si>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</si>
  <si>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</si>
  <si>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</si>
  <si>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</si>
  <si>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</si>
  <si>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</si>
  <si>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</si>
  <si>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</si>
  <si>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</si>
  <si>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</si>
  <si>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</si>
  <si>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</si>
  <si>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</si>
  <si>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</si>
  <si>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</si>
  <si>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</si>
  <si>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</si>
  <si>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</si>
  <si>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</si>
  <si>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</si>
  <si>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</si>
  <si>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</si>
  <si>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</si>
  <si>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</si>
  <si>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</si>
  <si>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</si>
  <si>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</si>
  <si>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</si>
  <si>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</si>
  <si>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</si>
  <si>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</si>
  <si>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</si>
  <si>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</si>
  <si>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</si>
  <si>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</si>
  <si>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</si>
  <si>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</si>
  <si>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</si>
  <si>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</si>
  <si>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</si>
  <si>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</si>
  <si>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</si>
  <si>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</si>
  <si>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</si>
  <si>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</si>
  <si>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</si>
  <si>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</si>
  <si>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</si>
  <si>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</si>
  <si>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</si>
  <si>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</si>
  <si>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</si>
  <si>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</si>
  <si>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</si>
  <si>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</si>
  <si>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</si>
  <si>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</si>
  <si>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</si>
  <si>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</si>
  <si>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</si>
  <si>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</si>
  <si>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</si>
  <si>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</si>
  <si>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</si>
  <si>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</si>
  <si>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</si>
  <si>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</si>
  <si>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</si>
  <si>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</si>
  <si>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</si>
  <si>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</si>
  <si>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</si>
  <si>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</si>
  <si>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</si>
  <si>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</si>
  <si>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</si>
  <si>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</si>
  <si>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</si>
  <si>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</si>
  <si>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</si>
  <si>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</si>
  <si>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</si>
  <si>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</si>
  <si>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</si>
  <si>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</si>
  <si>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</si>
  <si>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</si>
  <si>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</si>
  <si>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</si>
  <si>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</si>
  <si>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</si>
  <si>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</si>
  <si>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</si>
  <si>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</si>
  <si>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</si>
  <si>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</si>
  <si>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</si>
  <si>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</si>
  <si>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</si>
  <si>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</si>
  <si>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</si>
  <si>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</si>
  <si>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</si>
  <si>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</si>
  <si>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</si>
  <si>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</si>
  <si>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</si>
  <si>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</si>
  <si>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</si>
  <si>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</si>
  <si>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</si>
  <si>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</si>
  <si>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</si>
  <si>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</si>
  <si>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</si>
  <si>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</si>
  <si>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</si>
  <si>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</si>
  <si>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</si>
  <si>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</si>
  <si>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</si>
  <si>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</si>
  <si>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</si>
  <si>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</si>
  <si>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</si>
  <si>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</si>
  <si>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</si>
  <si>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</si>
  <si>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</si>
  <si>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</si>
  <si>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</si>
  <si>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</si>
  <si>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</si>
  <si>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</si>
  <si>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</si>
  <si>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</si>
  <si>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</si>
  <si>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</si>
  <si>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</si>
  <si>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</si>
  <si>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</si>
  <si>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</si>
  <si>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</si>
  <si>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</si>
  <si>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</si>
  <si>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</si>
  <si>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</si>
  <si>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</si>
  <si>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</si>
  <si>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</si>
  <si>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</si>
  <si>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</si>
  <si>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</si>
  <si>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</si>
  <si>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</si>
  <si>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</si>
  <si>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</si>
  <si>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</si>
  <si>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</si>
  <si>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</si>
  <si>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</si>
  <si>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</si>
  <si>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</si>
  <si>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</si>
  <si>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</si>
  <si>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</si>
  <si>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</si>
  <si>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</si>
  <si>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</si>
  <si>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</si>
  <si>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</si>
  <si>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</si>
  <si>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</si>
  <si>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</si>
  <si>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</si>
  <si>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</si>
  <si>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</si>
  <si>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</si>
  <si>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</si>
  <si>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</si>
  <si>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</si>
  <si>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</si>
  <si>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</si>
  <si>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</si>
  <si>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</si>
  <si>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</si>
  <si>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</si>
  <si>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</si>
  <si>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</si>
  <si>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</si>
  <si>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</si>
  <si>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</si>
  <si>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</si>
  <si>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</si>
  <si>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</si>
  <si>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</si>
  <si>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</si>
  <si>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</si>
  <si>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</si>
  <si>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</si>
  <si>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</si>
  <si>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</si>
  <si>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</si>
  <si>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</si>
  <si>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</si>
  <si>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</si>
  <si>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</si>
  <si>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</si>
  <si>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</si>
  <si>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</si>
  <si>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</si>
  <si>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</si>
  <si>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</si>
  <si>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</si>
  <si>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</si>
  <si>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</si>
  <si>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</si>
  <si>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</si>
  <si>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</si>
  <si>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</si>
  <si>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</si>
  <si>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</si>
  <si>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</si>
  <si>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</si>
  <si>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</si>
  <si>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</si>
  <si>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</si>
  <si>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</si>
  <si>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</si>
  <si>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</si>
  <si>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</si>
  <si>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</si>
  <si>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</si>
  <si>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</si>
  <si>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</si>
  <si>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</si>
  <si>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</si>
  <si>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</si>
  <si>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</si>
  <si>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</si>
  <si>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</si>
  <si>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</si>
  <si>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</si>
  <si>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</si>
  <si>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</si>
  <si>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</si>
  <si>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</si>
  <si>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</si>
  <si>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</si>
  <si>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</si>
  <si>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</si>
  <si>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</si>
  <si>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</si>
  <si>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</si>
  <si>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</si>
  <si>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</si>
  <si>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</si>
  <si>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</si>
  <si>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</si>
  <si>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</si>
  <si>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</si>
  <si>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</si>
  <si>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</si>
  <si>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</si>
  <si>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</si>
  <si>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</si>
  <si>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</si>
  <si>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</si>
  <si>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</si>
  <si>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</si>
  <si>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</si>
  <si>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</si>
  <si>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</si>
  <si>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</si>
  <si>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</si>
  <si>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</si>
  <si>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</si>
  <si>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</si>
  <si>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</si>
  <si>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</si>
  <si>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</si>
  <si>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</si>
  <si>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</si>
  <si>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</si>
  <si>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</si>
  <si>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</si>
  <si>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</si>
  <si>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</si>
  <si>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</si>
  <si>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</si>
  <si>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</si>
  <si>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</si>
  <si>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</si>
  <si>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</si>
  <si>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</si>
  <si>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</si>
  <si>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</si>
  <si>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</si>
  <si>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</si>
  <si>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</si>
  <si>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</si>
  <si>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</si>
  <si>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</si>
  <si>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</si>
  <si>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</si>
  <si>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</si>
  <si>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</si>
  <si>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</si>
  <si>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</si>
  <si>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</si>
  <si>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</si>
  <si>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</si>
  <si>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</si>
  <si>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</si>
  <si>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</si>
  <si>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</si>
  <si>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</si>
  <si>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</si>
  <si>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</si>
  <si>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</si>
  <si>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</si>
  <si>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</si>
  <si>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</si>
  <si>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</si>
  <si>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</si>
  <si>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</si>
  <si>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</si>
  <si>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</si>
  <si>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</si>
  <si>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</si>
  <si>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</si>
  <si>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</si>
  <si>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</si>
  <si>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</si>
  <si>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</si>
  <si>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</si>
  <si>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</si>
  <si>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</si>
  <si>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</si>
  <si>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</si>
  <si>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</si>
  <si>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</si>
  <si>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</si>
  <si>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</si>
  <si>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</si>
  <si>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</si>
  <si>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</si>
  <si>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</si>
  <si>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</si>
  <si>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</si>
  <si>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</si>
  <si>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</si>
  <si>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</si>
  <si>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</si>
  <si>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</si>
  <si>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</si>
  <si>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</si>
  <si>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</si>
  <si>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</si>
  <si>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</si>
  <si>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</si>
  <si>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</si>
  <si>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</si>
  <si>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</si>
  <si>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</si>
  <si>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</si>
  <si>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</si>
  <si>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</si>
  <si>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</si>
  <si>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</si>
  <si>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</si>
  <si>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</si>
  <si>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</si>
  <si>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</si>
  <si>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</si>
  <si>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</si>
  <si>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</si>
  <si>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</si>
  <si>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</si>
  <si>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</si>
  <si>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</si>
  <si>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</si>
  <si>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</si>
  <si>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</si>
  <si>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</si>
  <si>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</si>
  <si>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</si>
  <si>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</si>
  <si>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</si>
  <si>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</si>
  <si>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</si>
  <si>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</si>
  <si>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</si>
  <si>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</si>
  <si>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</si>
  <si>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</si>
  <si>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</si>
  <si>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</si>
  <si>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</si>
  <si>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</si>
  <si>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</si>
  <si>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</si>
  <si>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</si>
  <si>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</si>
  <si>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</si>
  <si>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</si>
  <si>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</si>
  <si>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</si>
  <si>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</si>
  <si>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</si>
  <si>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</si>
  <si>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</si>
  <si>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</si>
  <si>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</si>
  <si>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</si>
  <si>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</si>
  <si>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</si>
  <si>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</si>
  <si>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</si>
  <si>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</si>
  <si>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</si>
  <si>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</si>
  <si>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</si>
  <si>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</si>
  <si>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</si>
  <si>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</si>
  <si>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</si>
  <si>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</si>
  <si>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</si>
  <si>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</si>
  <si>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</si>
  <si>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</si>
  <si>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</si>
  <si>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</si>
  <si>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</si>
  <si>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</si>
  <si>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</si>
  <si>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</si>
  <si>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</si>
  <si>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</si>
  <si>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</si>
  <si>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</si>
  <si>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</si>
  <si>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</si>
  <si>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</si>
  <si>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</si>
  <si>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</si>
  <si>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</si>
  <si>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</si>
  <si>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</si>
  <si>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</si>
  <si>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</si>
  <si>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</si>
  <si>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</si>
  <si>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</si>
  <si>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</si>
  <si>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</si>
  <si>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</si>
  <si>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</si>
  <si>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</si>
  <si>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</si>
  <si>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</si>
  <si>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</si>
  <si>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</si>
  <si>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</si>
  <si>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</si>
  <si>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</si>
  <si>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</si>
  <si>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</si>
  <si>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</si>
  <si>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</si>
  <si>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</si>
  <si>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</si>
  <si>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</si>
  <si>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</si>
  <si>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</si>
  <si>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</si>
  <si>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</si>
  <si>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</si>
  <si>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</si>
  <si>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</si>
  <si>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</si>
  <si>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</si>
  <si>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</si>
  <si>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</si>
  <si>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</si>
  <si>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</si>
  <si>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</si>
  <si>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</si>
  <si>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</si>
  <si>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</si>
  <si>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</si>
  <si>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</si>
  <si>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</si>
  <si>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</si>
  <si>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</si>
  <si>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</si>
  <si>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</si>
  <si>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</si>
  <si>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</si>
  <si>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</si>
  <si>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</si>
  <si>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</si>
  <si>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</si>
  <si>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</si>
  <si>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</si>
  <si>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</si>
  <si>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</si>
  <si>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</si>
  <si>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</si>
  <si>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</si>
  <si>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</si>
  <si>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</si>
  <si>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</si>
  <si>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</si>
  <si>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</si>
  <si>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</si>
  <si>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</si>
  <si>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</si>
  <si>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</si>
  <si>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</si>
  <si>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</si>
  <si>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</si>
  <si>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</si>
  <si>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</si>
  <si>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</si>
  <si>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</si>
  <si>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</si>
  <si>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</si>
  <si>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</si>
  <si>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</si>
  <si>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</si>
  <si>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</si>
  <si>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</si>
  <si>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</si>
  <si>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</si>
  <si>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</si>
  <si>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</si>
  <si>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</si>
  <si>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</si>
  <si>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</si>
  <si>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</si>
  <si>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</si>
  <si>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</si>
  <si>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</si>
  <si>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</si>
  <si>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</si>
  <si>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</si>
  <si>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</si>
  <si>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</si>
  <si>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</si>
  <si>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</si>
  <si>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</si>
  <si>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</si>
  <si>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</si>
  <si>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</si>
  <si>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</si>
  <si>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</si>
  <si>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</si>
  <si>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</si>
  <si>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</si>
  <si>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</si>
  <si>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</si>
  <si>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</si>
  <si>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</si>
  <si>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</si>
  <si>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</si>
  <si>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</si>
  <si>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</si>
  <si>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</si>
  <si>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</si>
  <si>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</si>
  <si>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</si>
  <si>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</si>
  <si>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</si>
  <si>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</si>
  <si>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</si>
  <si>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</si>
  <si>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</si>
  <si>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</si>
  <si>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</si>
  <si>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</si>
  <si>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</si>
  <si>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</si>
  <si>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</si>
  <si>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</si>
  <si>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</si>
  <si>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</si>
  <si>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</si>
  <si>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</si>
  <si>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</si>
  <si>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</si>
  <si>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</si>
  <si>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</si>
  <si>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</si>
  <si>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</si>
  <si>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</si>
  <si>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</si>
  <si>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</si>
  <si>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</si>
  <si>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</si>
  <si>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</si>
  <si>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</si>
  <si>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</si>
  <si>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</si>
  <si>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</si>
  <si>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</si>
  <si>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</si>
  <si>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</si>
  <si>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</si>
  <si>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</si>
  <si>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</si>
  <si>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</si>
  <si>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</si>
  <si>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</si>
  <si>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</si>
  <si>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</si>
  <si>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</si>
  <si>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</si>
  <si>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</si>
  <si>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</si>
  <si>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</si>
  <si>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</si>
  <si>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</si>
  <si>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</si>
  <si>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</si>
  <si>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</si>
  <si>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</si>
  <si>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</si>
  <si>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</si>
  <si>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</si>
  <si>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</si>
  <si>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</si>
  <si>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</si>
  <si>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</si>
  <si>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</si>
  <si>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</si>
  <si>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</si>
  <si>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</si>
  <si>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</si>
  <si>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</si>
  <si>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</si>
  <si>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</si>
  <si>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</si>
  <si>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</si>
  <si>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</si>
  <si>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</si>
  <si>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</si>
  <si>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</si>
  <si>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</si>
  <si>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</si>
  <si>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</si>
  <si>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</si>
  <si>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</si>
  <si>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</si>
  <si>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</si>
  <si>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</si>
  <si>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</si>
  <si>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</si>
  <si>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</si>
  <si>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</si>
  <si>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</si>
  <si>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</si>
  <si>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</si>
  <si>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</si>
  <si>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</si>
  <si>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</si>
  <si>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</si>
  <si>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</si>
  <si>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</si>
  <si>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</si>
  <si>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</si>
  <si>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</si>
  <si>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</si>
  <si>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</si>
  <si>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</si>
  <si>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</si>
  <si>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</si>
  <si>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</si>
  <si>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</si>
  <si>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</si>
  <si>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</si>
  <si>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</si>
  <si>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</si>
  <si>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</si>
  <si>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</si>
  <si>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</si>
  <si>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</si>
  <si>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</si>
  <si>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</si>
  <si>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</si>
  <si>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</si>
  <si>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</si>
  <si>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</si>
  <si>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</si>
  <si>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</si>
  <si>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</si>
  <si>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</si>
  <si>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</si>
  <si>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</si>
  <si>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</si>
  <si>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</si>
  <si>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</si>
  <si>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</si>
  <si>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</si>
  <si>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</si>
  <si>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</si>
  <si>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</si>
  <si>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</si>
  <si>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</si>
  <si>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</si>
  <si>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</si>
  <si>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</si>
  <si>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</si>
  <si>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</si>
  <si>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</si>
  <si>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</si>
  <si>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</si>
  <si>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</si>
  <si>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</si>
  <si>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</si>
  <si>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</si>
  <si>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</si>
  <si>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</si>
  <si>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</si>
  <si>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</si>
  <si>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</si>
  <si>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</si>
  <si>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</si>
  <si>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</si>
  <si>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</si>
  <si>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</si>
  <si>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</si>
  <si>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</si>
  <si>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</si>
  <si>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</si>
  <si>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</si>
  <si>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</si>
  <si>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</si>
  <si>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</si>
  <si>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</si>
  <si>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</si>
  <si>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</si>
  <si>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</si>
  <si>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</si>
  <si>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</si>
  <si>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</si>
  <si>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</si>
  <si>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</si>
  <si>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</si>
  <si>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</si>
  <si>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</si>
  <si>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</si>
  <si>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</si>
  <si>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</si>
  <si>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</si>
  <si>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</si>
  <si>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</si>
  <si>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</si>
  <si>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</si>
  <si>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</si>
  <si>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</si>
  <si>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</si>
  <si>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</si>
  <si>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</si>
  <si>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</si>
  <si>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</si>
  <si>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</si>
  <si>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</si>
  <si>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</si>
  <si>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</si>
  <si>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</si>
  <si>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</si>
  <si>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</si>
  <si>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</si>
  <si>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</si>
  <si>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</si>
  <si>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</si>
  <si>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</si>
  <si>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</si>
  <si>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</si>
  <si>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</si>
  <si>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</si>
  <si>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</si>
  <si>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</si>
  <si>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</si>
  <si>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</si>
  <si>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</si>
  <si>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</si>
  <si>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</si>
  <si>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</si>
  <si>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</si>
  <si>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</si>
  <si>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</si>
  <si>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</si>
  <si>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</si>
  <si>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</si>
  <si>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</si>
  <si>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</si>
  <si>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</si>
  <si>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</si>
  <si>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</si>
  <si>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</si>
  <si>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</si>
  <si>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</si>
  <si>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</si>
  <si>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</si>
  <si>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</si>
  <si>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</si>
  <si>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</si>
  <si>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</si>
  <si>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</si>
  <si>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</si>
  <si>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</si>
  <si>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</si>
  <si>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</si>
  <si>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</si>
  <si>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</si>
  <si>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</si>
  <si>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</si>
  <si>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</si>
  <si>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</si>
  <si>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</si>
  <si>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</si>
  <si>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</si>
  <si>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</si>
  <si>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</si>
  <si>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</si>
  <si>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</si>
  <si>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</si>
  <si>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</si>
  <si>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</si>
  <si>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</si>
  <si>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</si>
  <si>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</si>
  <si>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</si>
  <si>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</si>
  <si>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</si>
  <si>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</si>
  <si>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</si>
  <si>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</si>
  <si>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</si>
  <si>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</si>
  <si>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</si>
  <si>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</si>
  <si>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</si>
  <si>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</si>
  <si>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</si>
  <si>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</si>
  <si>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</si>
  <si>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</si>
  <si>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</si>
  <si>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</si>
  <si>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</si>
  <si>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</si>
  <si>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</si>
  <si>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</si>
  <si>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</si>
  <si>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</si>
  <si>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</si>
  <si>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</si>
  <si>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</si>
  <si>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</si>
  <si>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</si>
  <si>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</si>
  <si>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</si>
  <si>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</si>
  <si>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</si>
  <si>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</si>
  <si>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</si>
  <si>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</si>
  <si>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</si>
  <si>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</si>
  <si>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</si>
  <si>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</si>
  <si>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</si>
  <si>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</si>
  <si>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</si>
  <si>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</si>
  <si>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</si>
  <si>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</si>
  <si>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</si>
  <si>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</si>
  <si>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</si>
  <si>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</si>
  <si>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</si>
  <si>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</si>
  <si>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</si>
  <si>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</si>
  <si>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</si>
  <si>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</si>
  <si>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</si>
  <si>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</si>
  <si>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</si>
  <si>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</si>
  <si>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</si>
  <si>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</si>
  <si>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</si>
  <si>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</si>
  <si>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</si>
  <si>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</si>
  <si>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</si>
  <si>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</si>
  <si>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</si>
  <si>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</si>
  <si>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</si>
  <si>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</si>
  <si>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</si>
  <si>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</si>
  <si>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</si>
  <si>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</si>
  <si>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</si>
  <si>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</si>
  <si>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</si>
  <si>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</si>
  <si>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</si>
  <si>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</si>
  <si>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</si>
  <si>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</si>
  <si>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</si>
  <si>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</si>
  <si>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</si>
  <si>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</si>
  <si>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</si>
  <si>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</si>
  <si>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</si>
  <si>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</si>
  <si>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</si>
  <si>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</si>
  <si>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</si>
  <si>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</si>
  <si>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</si>
  <si>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</si>
  <si>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</si>
  <si>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</si>
  <si>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</si>
  <si>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</si>
  <si>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</si>
  <si>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</si>
  <si>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</si>
  <si>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</si>
  <si>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</si>
  <si>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</si>
  <si>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</si>
  <si>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</si>
  <si>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</si>
  <si>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</si>
  <si>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</si>
  <si>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</si>
  <si>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</si>
  <si>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</si>
  <si>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</si>
  <si>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</si>
  <si>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</si>
  <si>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</si>
  <si>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</si>
  <si>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</si>
  <si>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</si>
  <si>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</si>
  <si>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</si>
  <si>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</si>
  <si>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</si>
  <si>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</si>
  <si>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</si>
  <si>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</si>
  <si>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</si>
  <si>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</si>
  <si>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</si>
  <si>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</si>
  <si>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</si>
  <si>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</si>
  <si>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</si>
  <si>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</si>
  <si>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</si>
  <si>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</si>
  <si>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</si>
  <si>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</si>
  <si>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</si>
  <si>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</si>
  <si>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</si>
  <si>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</si>
  <si>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</si>
  <si>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</si>
  <si>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</si>
  <si>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</si>
  <si>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</si>
  <si>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</si>
  <si>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</si>
  <si>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</si>
  <si>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</si>
  <si>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</si>
  <si>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</si>
  <si>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</si>
  <si>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</si>
  <si>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</si>
  <si>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</si>
  <si>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</si>
  <si>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</si>
  <si>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</si>
  <si>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</si>
  <si>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</si>
  <si>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</si>
  <si>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</si>
  <si>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</si>
  <si>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</si>
  <si>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</si>
  <si>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</si>
  <si>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</si>
  <si>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</si>
  <si>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</si>
  <si>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</si>
  <si>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</si>
  <si>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</si>
  <si>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</si>
  <si>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</si>
  <si>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</si>
  <si>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</si>
  <si>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</si>
  <si>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</si>
  <si>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</si>
  <si>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</si>
  <si>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</si>
  <si>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</si>
  <si>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</si>
  <si>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</si>
  <si>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</si>
  <si>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</si>
  <si>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</si>
  <si>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</si>
  <si>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</si>
  <si>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</si>
  <si>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</si>
  <si>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</si>
  <si>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</si>
  <si>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</si>
  <si>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</si>
  <si>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</si>
  <si>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</si>
  <si>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</si>
  <si>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</si>
  <si>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</si>
  <si>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</si>
  <si>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</si>
  <si>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</si>
  <si>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</si>
  <si>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</si>
  <si>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</si>
  <si>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</si>
  <si>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</si>
  <si>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</si>
  <si>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</si>
  <si>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</si>
  <si>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</si>
  <si>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</si>
  <si>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</si>
  <si>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</si>
  <si>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</si>
  <si>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</si>
  <si>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</si>
  <si>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</si>
  <si>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</si>
  <si>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</si>
  <si>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</si>
  <si>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</si>
  <si>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</si>
  <si>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</si>
  <si>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</si>
  <si>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</si>
  <si>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</si>
  <si>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</si>
  <si>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</si>
  <si>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</si>
  <si>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</si>
  <si>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</si>
  <si>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</si>
  <si>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</si>
  <si>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</si>
  <si>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</si>
  <si>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</si>
  <si>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</si>
  <si>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</si>
  <si>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</si>
  <si>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</si>
  <si>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</si>
  <si>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</si>
  <si>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</si>
  <si>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</si>
  <si>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</si>
  <si>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</si>
  <si>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</si>
  <si>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</si>
  <si>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</si>
  <si>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</si>
  <si>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</si>
  <si>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</si>
  <si>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</si>
  <si>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</si>
  <si>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</si>
  <si>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</si>
  <si>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</si>
  <si>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</si>
  <si>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</si>
  <si>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</si>
  <si>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</si>
  <si>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</si>
  <si>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</si>
  <si>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</si>
  <si>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</si>
  <si>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</si>
  <si>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</si>
  <si>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</si>
  <si>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</si>
  <si>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</si>
  <si>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</si>
  <si>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</si>
  <si>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</si>
  <si>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</si>
  <si>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</si>
  <si>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</si>
  <si>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</si>
  <si>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</si>
  <si>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</si>
  <si>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</si>
  <si>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</si>
  <si>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</si>
  <si>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</si>
  <si>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</si>
  <si>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</si>
  <si>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</si>
  <si>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</si>
  <si>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</si>
  <si>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</si>
  <si>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</si>
  <si>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</si>
  <si>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</si>
  <si>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</si>
  <si>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</si>
  <si>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</si>
  <si>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</si>
  <si>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</si>
  <si>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</si>
  <si>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</si>
  <si>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</si>
  <si>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</si>
  <si>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</si>
  <si>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</si>
  <si>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</si>
  <si>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</si>
  <si>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</si>
  <si>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</si>
  <si>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</si>
  <si>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</si>
  <si>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</si>
  <si>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</si>
  <si>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</si>
  <si>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</si>
  <si>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</si>
  <si>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</si>
  <si>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</si>
  <si>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</si>
  <si>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</si>
  <si>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</si>
  <si>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</si>
  <si>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</si>
  <si>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</si>
  <si>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</si>
  <si>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</si>
  <si>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</si>
  <si>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</si>
  <si>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</si>
  <si>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</si>
  <si>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</si>
  <si>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</si>
  <si>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</si>
  <si>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</si>
  <si>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</si>
  <si>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</si>
  <si>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</si>
  <si>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</si>
  <si>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</si>
  <si>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</si>
  <si>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</si>
  <si>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</si>
  <si>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</si>
  <si>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</si>
  <si>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</si>
  <si>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</si>
  <si>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</si>
  <si>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</si>
  <si>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</si>
  <si>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</si>
  <si>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</si>
  <si>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</si>
  <si>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</si>
  <si>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</si>
  <si>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</si>
  <si>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</si>
  <si>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</si>
  <si>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</si>
  <si>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</si>
  <si>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</si>
  <si>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</si>
  <si>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</si>
  <si>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</si>
  <si>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</si>
  <si>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</si>
  <si>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</si>
  <si>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</si>
  <si>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</si>
  <si>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</si>
  <si>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</si>
  <si>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</si>
  <si>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</si>
  <si>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</si>
  <si>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</si>
  <si>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</si>
  <si>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</si>
  <si>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</si>
  <si>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</si>
  <si>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</si>
  <si>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</si>
  <si>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</si>
  <si>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</si>
  <si>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</si>
  <si>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</si>
  <si>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</si>
  <si>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</si>
  <si>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</si>
  <si>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</si>
  <si>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</si>
  <si>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</si>
  <si>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</si>
  <si>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</si>
  <si>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</si>
  <si>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</si>
  <si>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</si>
  <si>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</si>
  <si>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</si>
  <si>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</si>
  <si>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</si>
  <si>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</si>
  <si>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</si>
  <si>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</si>
  <si>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</si>
  <si>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</si>
  <si>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</si>
  <si>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</si>
  <si>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</si>
  <si>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</si>
  <si>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</si>
  <si>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</si>
  <si>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</si>
  <si>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</si>
  <si>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</si>
  <si>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</si>
  <si>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</si>
  <si>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</si>
  <si>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</si>
  <si>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</si>
  <si>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</si>
  <si>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</si>
  <si>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</si>
  <si>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</si>
  <si>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</si>
  <si>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</si>
  <si>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</si>
  <si>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</si>
  <si>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</si>
  <si>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</si>
  <si>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</si>
  <si>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</si>
  <si>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</si>
  <si>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</si>
  <si>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</si>
  <si>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</si>
  <si>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</si>
  <si>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</si>
  <si>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</si>
  <si>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</si>
  <si>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</si>
  <si>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</si>
  <si>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</si>
  <si>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</si>
  <si>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</si>
  <si>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</si>
  <si>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</si>
  <si>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</si>
  <si>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</si>
  <si>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</si>
  <si>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</si>
  <si>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</si>
  <si>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</si>
  <si>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</si>
  <si>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</si>
  <si>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</si>
  <si>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</si>
  <si>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</si>
  <si>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</si>
  <si>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</si>
  <si>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</si>
  <si>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</si>
  <si>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</si>
  <si>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</si>
  <si>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</si>
  <si>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</si>
  <si>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</si>
  <si>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</si>
  <si>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</si>
  <si>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</si>
  <si>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</si>
  <si>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</si>
  <si>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</si>
  <si>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</si>
  <si>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</si>
  <si>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</si>
  <si>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</si>
  <si>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</si>
  <si>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</si>
  <si>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</si>
  <si>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</si>
  <si>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</si>
  <si>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</si>
  <si>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</si>
  <si>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</si>
  <si>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</si>
  <si>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</si>
  <si>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</si>
  <si>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</si>
  <si>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</si>
  <si>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</si>
  <si>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</si>
  <si>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</si>
  <si>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</si>
  <si>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</si>
  <si>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</si>
  <si>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</si>
  <si>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</si>
  <si>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</si>
  <si>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</si>
  <si>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</si>
  <si>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</si>
  <si>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</si>
  <si>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</si>
  <si>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</si>
  <si>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</si>
  <si>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</si>
  <si>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</si>
  <si>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</si>
  <si>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</si>
  <si>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</si>
  <si>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</si>
  <si>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</si>
  <si>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</si>
  <si>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</si>
  <si>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</si>
  <si>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</si>
  <si>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</si>
  <si>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</si>
  <si>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</si>
  <si>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</si>
  <si>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</si>
  <si>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</si>
  <si>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</si>
  <si>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</si>
  <si>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</si>
  <si>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</si>
  <si>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</si>
  <si>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</si>
  <si>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</si>
  <si>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</si>
  <si>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</si>
  <si>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</si>
  <si>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</si>
  <si>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</si>
  <si>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</si>
  <si>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</si>
  <si>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</si>
  <si>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</si>
  <si>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</si>
  <si>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</si>
  <si>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</si>
  <si>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</si>
  <si>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</si>
  <si>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</si>
  <si>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</si>
  <si>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</si>
  <si>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</si>
  <si>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</si>
  <si>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</si>
  <si>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</si>
  <si>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</si>
  <si>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</si>
  <si>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</si>
  <si>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</si>
  <si>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</si>
  <si>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</si>
  <si>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</si>
  <si>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</si>
  <si>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</si>
  <si>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</si>
  <si>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</si>
  <si>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</si>
  <si>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</si>
  <si>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</si>
  <si>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</si>
  <si>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</si>
  <si>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</si>
  <si>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</si>
  <si>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</si>
  <si>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</si>
  <si>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</si>
  <si>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</si>
  <si>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</si>
  <si>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</si>
  <si>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</si>
  <si>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</si>
  <si>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</si>
  <si>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</si>
  <si>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</si>
  <si>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</si>
  <si>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</si>
  <si>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</si>
  <si>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</si>
  <si>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</si>
  <si>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</si>
  <si>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</si>
  <si>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</si>
  <si>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</si>
  <si>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</si>
  <si>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</si>
  <si>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</si>
  <si>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</si>
  <si>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</si>
  <si>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</si>
  <si>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</si>
  <si>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</si>
  <si>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</si>
  <si>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</si>
  <si>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</si>
  <si>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</si>
  <si>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</si>
  <si>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</si>
  <si>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</si>
  <si>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</si>
  <si>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</si>
  <si>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</si>
  <si>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</si>
  <si>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</si>
  <si>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</si>
  <si>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</si>
  <si>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</si>
  <si>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</si>
  <si>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</si>
  <si>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</si>
  <si>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</si>
  <si>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</si>
  <si>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</si>
  <si>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</si>
  <si>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</si>
  <si>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</si>
  <si>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</si>
  <si>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</si>
  <si>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</si>
  <si>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</si>
  <si>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</si>
  <si>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</si>
  <si>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</si>
  <si>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</si>
  <si>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</si>
  <si>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</si>
  <si>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</si>
  <si>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</si>
  <si>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</si>
  <si>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</si>
  <si>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</si>
  <si>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</si>
  <si>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</si>
  <si>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</si>
  <si>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</si>
  <si>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</si>
  <si>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</si>
  <si>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</si>
  <si>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</si>
  <si>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</si>
  <si>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</si>
  <si>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</si>
  <si>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</si>
  <si>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</si>
  <si>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</si>
  <si>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</si>
  <si>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</si>
  <si>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</si>
  <si>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</si>
  <si>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</si>
  <si>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</si>
  <si>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</si>
  <si>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</si>
  <si>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</si>
  <si>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</si>
  <si>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</si>
  <si>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</si>
  <si>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</si>
  <si>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</si>
  <si>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</si>
  <si>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</si>
  <si>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</si>
  <si>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</si>
  <si>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</si>
  <si>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</si>
  <si>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</si>
  <si>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</si>
  <si>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</si>
  <si>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</si>
  <si>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</si>
  <si>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</si>
  <si>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</si>
  <si>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</si>
  <si>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</si>
  <si>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</si>
  <si>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</si>
  <si>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</si>
  <si>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</si>
  <si>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</si>
  <si>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</si>
  <si>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</si>
  <si>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</si>
  <si>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</si>
  <si>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</si>
  <si>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</si>
  <si>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</si>
  <si>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</si>
  <si>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</si>
  <si>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</si>
  <si>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</si>
  <si>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</si>
  <si>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</si>
  <si>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</si>
  <si>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</si>
  <si>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</si>
  <si>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</si>
  <si>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</si>
  <si>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</si>
  <si>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</si>
  <si>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</si>
  <si>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</si>
  <si>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</si>
  <si>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</si>
  <si>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</si>
  <si>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</si>
  <si>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</si>
  <si>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</si>
  <si>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</si>
  <si>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</si>
  <si>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</si>
  <si>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</si>
  <si>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</si>
  <si>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</si>
  <si>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</si>
  <si>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</si>
  <si>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</si>
  <si>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</si>
  <si>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</si>
  <si>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</si>
  <si>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</si>
  <si>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</si>
  <si>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</si>
  <si>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</si>
  <si>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</si>
  <si>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</si>
  <si>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</si>
  <si>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</si>
  <si>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</si>
  <si>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</si>
  <si>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</si>
  <si>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</si>
  <si>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</si>
  <si>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</si>
  <si>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</si>
  <si>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</si>
  <si>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</si>
  <si>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</si>
  <si>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</si>
  <si>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</si>
  <si>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</si>
  <si>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</si>
  <si>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</si>
  <si>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</si>
  <si>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</si>
  <si>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</si>
  <si>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</si>
  <si>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</si>
  <si>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</si>
  <si>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</si>
  <si>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</si>
  <si>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</si>
  <si>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</si>
  <si>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</si>
  <si>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</si>
  <si>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</si>
  <si>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</si>
  <si>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</si>
  <si>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</si>
  <si>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</si>
  <si>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</si>
  <si>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</si>
  <si>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</si>
  <si>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</si>
  <si>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</si>
  <si>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</si>
  <si>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</si>
  <si>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</si>
  <si>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</si>
  <si>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</si>
  <si>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</si>
  <si>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</si>
  <si>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</si>
  <si>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</si>
  <si>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</si>
  <si>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</si>
  <si>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</si>
  <si>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</si>
  <si>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</si>
  <si>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</si>
  <si>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</si>
  <si>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</si>
  <si>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</si>
  <si>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</si>
  <si>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</si>
  <si>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</si>
  <si>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</si>
  <si>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</si>
  <si>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</si>
  <si>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</si>
  <si>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</si>
  <si>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</si>
  <si>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</si>
  <si>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</si>
  <si>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</si>
  <si>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</si>
  <si>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</si>
  <si>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</si>
  <si>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</si>
  <si>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</si>
  <si>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</si>
  <si>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</si>
  <si>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</si>
  <si>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</si>
  <si>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</si>
  <si>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</si>
  <si>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</si>
  <si>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</si>
  <si>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</si>
  <si>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</si>
  <si>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</si>
  <si>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</si>
  <si>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</si>
  <si>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</si>
  <si>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</si>
  <si>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</si>
  <si>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</si>
  <si>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</si>
  <si>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</si>
  <si>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</si>
  <si>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</si>
  <si>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</si>
  <si>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</si>
  <si>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</si>
  <si>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</si>
  <si>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</si>
  <si>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</si>
  <si>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</si>
  <si>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</si>
  <si>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</si>
  <si>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</si>
  <si>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</si>
  <si>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</si>
  <si>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</si>
  <si>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</si>
  <si>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</si>
  <si>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</si>
  <si>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</si>
  <si>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</si>
  <si>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</si>
  <si>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</si>
  <si>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</si>
  <si>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</si>
  <si>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</si>
  <si>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</si>
  <si>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</si>
  <si>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</si>
  <si>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</si>
  <si>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</si>
  <si>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</si>
  <si>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</si>
  <si>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</si>
  <si>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</si>
  <si>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</si>
  <si>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</si>
  <si>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</si>
  <si>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</si>
  <si>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</si>
  <si>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</si>
  <si>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</si>
  <si>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</si>
  <si>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</si>
  <si>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</si>
  <si>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</si>
  <si>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</si>
  <si>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</si>
  <si>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</si>
  <si>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</si>
  <si>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</si>
  <si>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</si>
  <si>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</si>
  <si>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</si>
  <si>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</si>
  <si>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</si>
  <si>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</si>
  <si>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</si>
  <si>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</si>
  <si>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</si>
  <si>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</si>
  <si>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</si>
  <si>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</si>
  <si>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</si>
  <si>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</si>
  <si>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</si>
  <si>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</si>
  <si>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</si>
  <si>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</si>
  <si>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</si>
  <si>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</si>
  <si>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</si>
  <si>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</si>
  <si>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</si>
  <si>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</si>
  <si>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</si>
  <si>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</si>
  <si>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</si>
  <si>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</si>
  <si>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</si>
  <si>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</si>
  <si>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</si>
  <si>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</si>
  <si>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</si>
  <si>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</si>
  <si>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</si>
  <si>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</si>
  <si>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</si>
  <si>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</si>
  <si>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</si>
  <si>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</si>
  <si>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</si>
  <si>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</si>
  <si>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</si>
  <si>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</si>
  <si>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</si>
  <si>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</si>
  <si>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</si>
  <si>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</si>
  <si>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</si>
  <si>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</si>
  <si>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</si>
  <si>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</si>
  <si>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</si>
  <si>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</si>
  <si>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</si>
  <si>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</si>
  <si>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</si>
  <si>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</si>
  <si>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</si>
  <si>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</si>
  <si>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</si>
  <si>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</si>
  <si>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</si>
  <si>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</si>
  <si>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</si>
  <si>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</si>
  <si>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</si>
  <si>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</si>
  <si>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</si>
  <si>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</si>
  <si>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</si>
  <si>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</si>
  <si>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</si>
  <si>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</si>
  <si>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</si>
  <si>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</si>
  <si>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</si>
  <si>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</si>
  <si>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</si>
  <si>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</si>
  <si>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</si>
  <si>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</si>
  <si>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</si>
  <si>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</si>
  <si>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</si>
  <si>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</si>
  <si>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</si>
  <si>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</si>
  <si>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</si>
  <si>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</si>
  <si>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</si>
  <si>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</si>
  <si>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</si>
  <si>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</si>
  <si>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</si>
  <si>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</si>
  <si>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</si>
  <si>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</si>
  <si>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</si>
  <si>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</si>
  <si>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</si>
  <si>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</si>
  <si>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</si>
  <si>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</si>
  <si>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</si>
  <si>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</si>
  <si>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</si>
  <si>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</si>
  <si>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</si>
  <si>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</si>
  <si>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</si>
  <si>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</si>
  <si>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</si>
  <si>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</si>
  <si>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</si>
  <si>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</si>
  <si>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</si>
  <si>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</si>
  <si>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</si>
  <si>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</si>
  <si>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</si>
  <si>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</si>
  <si>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</si>
  <si>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</si>
  <si>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</si>
  <si>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</si>
  <si>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</si>
  <si>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</si>
  <si>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</si>
  <si>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</si>
  <si>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</si>
  <si>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</si>
  <si>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</si>
  <si>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</si>
  <si>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</si>
  <si>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</si>
  <si>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</si>
  <si>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</si>
  <si>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</si>
  <si>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</si>
  <si>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</si>
  <si>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</si>
  <si>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</si>
  <si>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</si>
  <si>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</si>
  <si>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</si>
  <si>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</si>
  <si>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</si>
  <si>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</si>
  <si>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</si>
  <si>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</si>
  <si>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</si>
  <si>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</si>
  <si>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</si>
  <si>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</si>
  <si>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</si>
  <si>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</si>
  <si>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</si>
  <si>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</si>
  <si>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</si>
  <si>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</si>
  <si>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</si>
  <si>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</si>
  <si>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</si>
  <si>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</si>
  <si>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</si>
  <si>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</si>
  <si>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</si>
  <si>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</si>
  <si>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</si>
  <si>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</si>
  <si>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</si>
  <si>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</si>
  <si>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</si>
  <si>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</si>
  <si>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</si>
  <si>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</si>
  <si>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</si>
  <si>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</si>
  <si>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</si>
  <si>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</si>
  <si>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</si>
  <si>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</si>
  <si>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</si>
  <si>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</si>
  <si>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</si>
  <si>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</si>
  <si>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</si>
  <si>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</si>
  <si>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</si>
  <si>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</si>
  <si>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</si>
  <si>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</si>
  <si>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</si>
  <si>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</si>
  <si>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</si>
  <si>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</si>
  <si>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</si>
  <si>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</si>
  <si>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</si>
  <si>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</si>
  <si>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</si>
  <si>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</si>
  <si>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</si>
  <si>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</si>
  <si>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</si>
  <si>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</si>
  <si>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</si>
  <si>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</si>
  <si>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</si>
  <si>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</si>
  <si>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</si>
  <si>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</si>
  <si>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</si>
  <si>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</si>
  <si>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</si>
  <si>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</si>
  <si>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</si>
  <si>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</si>
  <si>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</si>
  <si>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</si>
  <si>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</si>
  <si>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</si>
  <si>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</si>
  <si>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</si>
  <si>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</si>
  <si>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</si>
  <si>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</si>
  <si>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</si>
  <si>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</si>
  <si>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</si>
  <si>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</si>
  <si>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</si>
  <si>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</si>
  <si>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</si>
  <si>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</si>
  <si>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</si>
  <si>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</si>
  <si>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</si>
  <si>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</si>
  <si>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</si>
  <si>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</si>
  <si>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</si>
  <si>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</si>
  <si>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</si>
  <si>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</si>
  <si>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</si>
  <si>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</si>
  <si>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</si>
  <si>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</si>
  <si>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</si>
  <si>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</si>
  <si>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</si>
  <si>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</si>
  <si>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</si>
  <si>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</si>
  <si>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</si>
  <si>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</si>
  <si>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</si>
  <si>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</si>
  <si>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</si>
  <si>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</si>
  <si>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</si>
  <si>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</si>
  <si>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</si>
  <si>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</si>
  <si>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</si>
  <si>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</si>
  <si>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</si>
  <si>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</si>
  <si>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</si>
  <si>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</si>
  <si>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</si>
  <si>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</si>
  <si>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</si>
  <si>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</si>
  <si>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</si>
  <si>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</si>
  <si>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</si>
  <si>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</si>
  <si>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</si>
  <si>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</si>
  <si>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</si>
  <si>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</si>
  <si>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</si>
  <si>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</si>
  <si>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</si>
  <si>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</si>
  <si>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</si>
  <si>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</si>
  <si>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</si>
  <si>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</si>
  <si>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</si>
  <si>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</si>
  <si>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</si>
  <si>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</si>
  <si>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</si>
  <si>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</si>
  <si>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</si>
  <si>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</si>
  <si>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</si>
  <si>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</si>
  <si>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</si>
  <si>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</si>
  <si>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</si>
  <si>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</si>
  <si>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</si>
  <si>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</si>
  <si>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</si>
  <si>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</si>
  <si>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</si>
  <si>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</si>
  <si>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</si>
  <si>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</si>
  <si>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</si>
  <si>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</si>
  <si>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</si>
  <si>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</si>
  <si>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</si>
  <si>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</si>
  <si>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</si>
  <si>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</si>
  <si>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</si>
  <si>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</si>
  <si>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</si>
  <si>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</si>
  <si>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</si>
  <si>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</si>
  <si>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</si>
  <si>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</si>
  <si>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</si>
  <si>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</si>
  <si>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</si>
  <si>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</si>
  <si>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</si>
  <si>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</si>
  <si>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</si>
  <si>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</si>
  <si>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</si>
  <si>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</si>
  <si>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</si>
  <si>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</si>
  <si>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</si>
  <si>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</si>
  <si>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</si>
  <si>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</si>
  <si>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</si>
  <si>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</si>
  <si>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</si>
  <si>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</si>
  <si>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</si>
  <si>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</si>
  <si>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</si>
  <si>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</si>
  <si>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</si>
  <si>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</si>
  <si>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</si>
  <si>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</si>
  <si>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</si>
  <si>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</si>
  <si>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</si>
  <si>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</si>
  <si>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</si>
  <si>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</si>
  <si>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</si>
  <si>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</si>
  <si>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</si>
  <si>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</si>
  <si>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</si>
  <si>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</si>
  <si>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</si>
  <si>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</si>
  <si>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</si>
  <si>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</si>
  <si>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</si>
  <si>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</si>
  <si>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</si>
  <si>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</si>
  <si>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</si>
  <si>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</si>
  <si>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</si>
  <si>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</si>
  <si>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</si>
  <si>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</si>
  <si>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</si>
  <si>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</si>
  <si>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</si>
  <si>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</si>
  <si>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</si>
  <si>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</si>
  <si>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</si>
  <si>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</si>
  <si>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</si>
  <si>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</si>
  <si>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</si>
  <si>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</si>
  <si>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</si>
  <si>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</si>
  <si>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</si>
  <si>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</si>
  <si>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</si>
  <si>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</si>
  <si>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</si>
  <si>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</si>
  <si>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</si>
  <si>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</si>
  <si>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</si>
  <si>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</si>
  <si>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</si>
  <si>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</si>
  <si>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</si>
  <si>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</si>
  <si>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</si>
  <si>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</si>
  <si>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</si>
  <si>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</si>
  <si>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</si>
  <si>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</si>
  <si>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</si>
  <si>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</si>
  <si>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</si>
  <si>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</si>
  <si>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</si>
  <si>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</si>
  <si>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</si>
  <si>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</si>
  <si>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</si>
  <si>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</si>
  <si>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</si>
  <si>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</si>
  <si>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</si>
  <si>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</si>
  <si>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</si>
  <si>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</si>
  <si>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</si>
  <si>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</si>
  <si>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</si>
  <si>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</si>
  <si>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</si>
  <si>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</si>
  <si>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</si>
  <si>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</si>
  <si>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</si>
  <si>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</si>
  <si>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</si>
  <si>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</si>
  <si>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</si>
  <si>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</si>
  <si>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</si>
  <si>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</si>
  <si>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</si>
  <si>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</si>
  <si>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</si>
  <si>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</si>
  <si>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</si>
  <si>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</si>
  <si>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</si>
  <si>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</si>
  <si>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</si>
  <si>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</si>
  <si>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</si>
  <si>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</si>
  <si>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</si>
  <si>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</si>
  <si>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</si>
  <si>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</si>
  <si>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</si>
  <si>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</si>
  <si>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</si>
  <si>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</si>
  <si>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</si>
  <si>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</si>
  <si>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</si>
  <si>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</si>
  <si>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</si>
  <si>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</si>
  <si>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</si>
  <si>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</si>
  <si>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</si>
  <si>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</si>
  <si>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</si>
  <si>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</si>
  <si>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</si>
  <si>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</si>
  <si>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</si>
  <si>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</si>
  <si>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</si>
  <si>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</si>
  <si>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</si>
  <si>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</si>
  <si>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</si>
  <si>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</si>
  <si>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</si>
  <si>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</si>
  <si>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</si>
  <si>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</si>
  <si>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</si>
  <si>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</si>
  <si>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</si>
  <si>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</si>
  <si>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</si>
  <si>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</si>
  <si>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</si>
  <si>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</si>
  <si>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</si>
  <si>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</si>
  <si>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</si>
  <si>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</si>
  <si>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</si>
  <si>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</si>
  <si>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</si>
  <si>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</si>
  <si>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</si>
  <si>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</si>
  <si>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</si>
  <si>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</si>
  <si>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</si>
  <si>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</si>
  <si>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</si>
  <si>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</si>
  <si>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</si>
  <si>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</si>
  <si>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</si>
  <si>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</si>
  <si>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</si>
  <si>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</si>
  <si>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</si>
  <si>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</si>
  <si>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</si>
  <si>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</si>
  <si>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</si>
  <si>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</si>
  <si>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</si>
  <si>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</si>
  <si>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</si>
  <si>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</si>
  <si>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</si>
  <si>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</si>
  <si>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</si>
  <si>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</si>
  <si>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</si>
  <si>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</si>
  <si>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</si>
  <si>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</si>
  <si>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</si>
  <si>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</si>
  <si>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</si>
  <si>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</si>
  <si>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</si>
  <si>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</si>
  <si>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</si>
  <si>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</si>
  <si>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</si>
  <si>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</si>
  <si>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</si>
  <si>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</si>
  <si>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</si>
  <si>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</si>
  <si>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</si>
  <si>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</si>
  <si>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</si>
  <si>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</si>
  <si>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</si>
  <si>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</si>
  <si>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</si>
  <si>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</si>
  <si>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</si>
  <si>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</si>
  <si>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</si>
  <si>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</si>
  <si>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</si>
  <si>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</si>
  <si>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</si>
  <si>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</si>
  <si>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</si>
  <si>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</si>
  <si>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</si>
  <si>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</si>
  <si>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</si>
  <si>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</si>
  <si>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</si>
  <si>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</si>
  <si>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</si>
  <si>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</si>
  <si>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</si>
  <si>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</si>
  <si>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</si>
  <si>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</si>
  <si>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</si>
  <si>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</si>
  <si>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</si>
  <si>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</si>
  <si>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</si>
  <si>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</si>
  <si>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</si>
  <si>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</si>
  <si>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</si>
  <si>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</si>
  <si>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</si>
  <si>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</si>
  <si>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</si>
  <si>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</si>
  <si>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</si>
  <si>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</si>
  <si>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</si>
  <si>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</si>
  <si>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</si>
  <si>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</si>
  <si>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</si>
  <si>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</si>
  <si>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</si>
  <si>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</si>
  <si>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</si>
  <si>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</si>
  <si>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</si>
  <si>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</si>
  <si>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</si>
  <si>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</si>
  <si>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</si>
  <si>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</si>
  <si>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</si>
  <si>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</si>
  <si>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</si>
  <si>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</si>
  <si>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</si>
  <si>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</si>
  <si>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</si>
  <si>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</si>
  <si>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</si>
  <si>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</si>
  <si>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</si>
  <si>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</si>
  <si>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</si>
  <si>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</si>
  <si>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</si>
  <si>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</si>
  <si>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</si>
  <si>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</si>
  <si>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</si>
  <si>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</si>
  <si>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</si>
  <si>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</si>
  <si>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</si>
  <si>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</si>
  <si>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</si>
  <si>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</si>
  <si>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</si>
  <si>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</si>
  <si>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</si>
  <si>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</si>
  <si>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</si>
  <si>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</si>
  <si>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</si>
  <si>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</si>
  <si>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</si>
  <si>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</si>
  <si>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</si>
  <si>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</si>
  <si>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</si>
  <si>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</si>
  <si>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</si>
  <si>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</si>
  <si>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</si>
  <si>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</si>
  <si>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</si>
  <si>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</si>
  <si>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</si>
  <si>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</si>
  <si>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</si>
  <si>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</si>
  <si>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</si>
  <si>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</si>
  <si>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</si>
  <si>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</si>
  <si>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</si>
  <si>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</si>
  <si>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</si>
  <si>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</si>
  <si>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</si>
  <si>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</si>
  <si>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</si>
  <si>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</si>
  <si>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</si>
  <si>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</si>
  <si>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</si>
  <si>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</si>
  <si>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</si>
  <si>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</si>
  <si>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</si>
  <si>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</si>
  <si>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</si>
  <si>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</si>
  <si>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</si>
  <si>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</si>
  <si>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</si>
  <si>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</si>
  <si>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</si>
  <si>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</si>
  <si>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</si>
  <si>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</si>
  <si>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</si>
  <si>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</si>
  <si>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</si>
  <si>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</si>
  <si>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</si>
  <si>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</si>
  <si>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</si>
  <si>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</si>
  <si>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</si>
  <si>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</si>
  <si>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</si>
  <si>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</si>
  <si>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</si>
  <si>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</si>
  <si>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</si>
  <si>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</si>
  <si>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</si>
  <si>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</si>
  <si>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</si>
  <si>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</si>
  <si>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</si>
  <si>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</si>
  <si>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</si>
  <si>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</si>
  <si>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</si>
  <si>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</si>
  <si>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</si>
  <si>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</si>
  <si>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</si>
  <si>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</si>
  <si>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</si>
  <si>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</si>
  <si>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</si>
  <si>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</si>
  <si>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</si>
  <si>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</si>
  <si>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</si>
  <si>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</si>
  <si>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</si>
  <si>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</si>
  <si>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</si>
  <si>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</si>
  <si>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</si>
  <si>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</si>
  <si>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</si>
  <si>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</si>
  <si>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</si>
  <si>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</si>
  <si>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</si>
  <si>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</si>
  <si>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</si>
  <si>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</si>
  <si>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</si>
  <si>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</si>
  <si>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</si>
  <si>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</si>
  <si>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</si>
  <si>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</si>
  <si>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</si>
  <si>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</si>
  <si>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</si>
  <si>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</si>
  <si>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</si>
  <si>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</si>
  <si>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</si>
  <si>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</si>
  <si>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</si>
  <si>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</si>
  <si>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</si>
  <si>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</si>
  <si>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</si>
  <si>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</si>
  <si>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</si>
  <si>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</si>
  <si>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</si>
  <si>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</si>
  <si>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</si>
  <si>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</si>
  <si>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</si>
  <si>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</si>
  <si>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</si>
  <si>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</si>
  <si>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</si>
  <si>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</si>
  <si>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</si>
  <si>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</si>
  <si>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</si>
  <si>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</si>
  <si>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</si>
  <si>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</si>
  <si>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</si>
  <si>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</si>
  <si>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</si>
  <si>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</si>
  <si>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</si>
  <si>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</si>
  <si>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</si>
  <si>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</si>
  <si>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</si>
  <si>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</si>
  <si>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</si>
  <si>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</si>
  <si>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</si>
  <si>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</si>
  <si>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</si>
  <si>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</si>
  <si>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</si>
  <si>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</si>
  <si>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</si>
  <si>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</si>
  <si>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</si>
  <si>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</si>
  <si>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</si>
  <si>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</si>
  <si>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</si>
  <si>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</si>
  <si>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</si>
  <si>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</si>
  <si>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</si>
  <si>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</si>
  <si>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</si>
  <si>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</si>
  <si>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</si>
  <si>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</si>
  <si>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</si>
  <si>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</si>
  <si>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</si>
  <si>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</si>
  <si>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</si>
  <si>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</si>
  <si>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</si>
  <si>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</si>
  <si>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</si>
  <si>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</si>
  <si>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</si>
  <si>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</si>
  <si>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</si>
  <si>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</si>
  <si>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</si>
  <si>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</si>
  <si>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</si>
  <si>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</si>
  <si>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</si>
  <si>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</si>
  <si>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</si>
  <si>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</si>
  <si>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</si>
  <si>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</si>
  <si>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</si>
  <si>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</si>
  <si>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</si>
  <si>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</si>
  <si>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</si>
  <si>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</si>
  <si>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</si>
  <si>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</si>
  <si>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</si>
  <si>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</si>
  <si>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</si>
  <si>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</si>
  <si>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</si>
  <si>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</si>
  <si>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</si>
  <si>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</si>
  <si>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</si>
  <si>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</si>
  <si>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</si>
  <si>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</si>
  <si>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</si>
  <si>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</si>
  <si>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</si>
  <si>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</si>
  <si>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</si>
  <si>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</si>
  <si>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</si>
  <si>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</si>
  <si>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</si>
  <si>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</si>
  <si>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</si>
  <si>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</si>
  <si>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</si>
  <si>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</si>
  <si>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</si>
  <si>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</si>
  <si>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</si>
  <si>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</si>
  <si>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</si>
  <si>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</si>
  <si>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</si>
  <si>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</si>
  <si>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</si>
  <si>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</si>
  <si>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</si>
  <si>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</si>
  <si>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</si>
  <si>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</si>
  <si>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</si>
  <si>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</si>
  <si>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</si>
  <si>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</si>
  <si>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</si>
  <si>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</si>
  <si>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</si>
  <si>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</si>
  <si>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</si>
  <si>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</si>
  <si>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</si>
  <si>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</si>
  <si>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</si>
  <si>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</si>
  <si>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</si>
  <si>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</si>
  <si>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</si>
  <si>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</si>
  <si>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</si>
  <si>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</si>
  <si>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</si>
  <si>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</si>
  <si>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</si>
  <si>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</si>
  <si>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</si>
  <si>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</si>
  <si>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</si>
  <si>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</si>
  <si>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</si>
  <si>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</si>
  <si>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</si>
  <si>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</si>
  <si>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</si>
  <si>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</si>
  <si>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</si>
  <si>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</si>
  <si>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</si>
  <si>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</si>
  <si>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</si>
  <si>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</si>
  <si>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</si>
  <si>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</si>
  <si>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</si>
  <si>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</si>
  <si>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</si>
  <si>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</si>
  <si>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</si>
  <si>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</si>
  <si>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</si>
  <si>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</si>
  <si>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</si>
  <si>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</si>
  <si>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</si>
  <si>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</si>
  <si>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</si>
  <si>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</si>
  <si>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</si>
  <si>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</si>
  <si>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</si>
  <si>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</si>
  <si>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</si>
  <si>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</si>
  <si>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</si>
  <si>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</si>
  <si>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</si>
  <si>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</si>
  <si>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</si>
  <si>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</si>
  <si>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</si>
  <si>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</si>
  <si>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</si>
  <si>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</si>
  <si>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</si>
  <si>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</si>
  <si>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</si>
  <si>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</si>
  <si>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</si>
  <si>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</si>
  <si>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</si>
  <si>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</si>
  <si>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</si>
  <si>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</si>
  <si>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</si>
  <si>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</si>
  <si>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</si>
  <si>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</si>
  <si>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</si>
  <si>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</si>
  <si>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</si>
  <si>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</si>
  <si>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</si>
  <si>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</si>
  <si>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</si>
  <si>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</si>
  <si>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</si>
  <si>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</si>
  <si>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</si>
  <si>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</si>
  <si>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</si>
  <si>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</si>
  <si>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</si>
  <si>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</si>
  <si>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</si>
  <si>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</si>
  <si>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</si>
  <si>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</si>
  <si>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</si>
  <si>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</si>
  <si>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</si>
  <si>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</si>
  <si>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</si>
  <si>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</si>
  <si>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</si>
  <si>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</si>
  <si>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</si>
  <si>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</si>
  <si>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</si>
  <si>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</si>
  <si>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</si>
  <si>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</si>
  <si>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</si>
  <si>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</si>
  <si>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</si>
  <si>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</si>
  <si>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</si>
  <si>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</si>
  <si>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</si>
  <si>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</si>
  <si>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</si>
  <si>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</si>
  <si>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</si>
  <si>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</si>
  <si>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</si>
  <si>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</si>
  <si>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</si>
  <si>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</si>
  <si>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</si>
  <si>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</si>
  <si>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</si>
  <si>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</si>
  <si>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</si>
  <si>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</si>
  <si>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</si>
  <si>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</si>
  <si>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</si>
  <si>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</si>
  <si>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</si>
  <si>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</si>
  <si>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</si>
  <si>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</si>
  <si>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</si>
  <si>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</si>
  <si>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</si>
  <si>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</si>
  <si>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</si>
  <si>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</si>
  <si>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</si>
  <si>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</si>
  <si>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</si>
  <si>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</si>
  <si>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</si>
  <si>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</si>
  <si>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</si>
  <si>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</si>
  <si>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</si>
  <si>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</si>
  <si>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</si>
  <si>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</si>
  <si>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</si>
  <si>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</si>
  <si>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</si>
  <si>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</si>
  <si>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</si>
  <si>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</si>
  <si>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</si>
  <si>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</si>
  <si>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</si>
  <si>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</si>
  <si>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</si>
  <si>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</si>
  <si>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</si>
  <si>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</si>
  <si>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</si>
  <si>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</si>
  <si>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</si>
  <si>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</si>
  <si>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</si>
  <si>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</si>
  <si>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</si>
  <si>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</si>
  <si>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</si>
  <si>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</si>
  <si>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</si>
  <si>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</si>
  <si>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</si>
  <si>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</si>
  <si>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</si>
  <si>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</si>
  <si>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</si>
  <si>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</si>
  <si>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</si>
  <si>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</si>
  <si>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</si>
  <si>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</si>
  <si>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</si>
  <si>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</si>
  <si>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</si>
  <si>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</si>
  <si>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</si>
  <si>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</si>
  <si>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</si>
  <si>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</si>
  <si>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</si>
  <si>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</si>
  <si>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</si>
  <si>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</si>
  <si>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</si>
  <si>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</si>
  <si>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</si>
  <si>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</si>
  <si>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</si>
  <si>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</si>
  <si>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</si>
  <si>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</si>
  <si>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</si>
  <si>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</si>
  <si>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</si>
  <si>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</si>
  <si>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</si>
  <si>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</si>
  <si>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</si>
  <si>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</si>
  <si>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</si>
  <si>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</si>
  <si>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</si>
  <si>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</si>
  <si>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</si>
  <si>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</si>
  <si>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</si>
  <si>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</si>
  <si>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</si>
  <si>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</si>
  <si>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</si>
  <si>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</si>
  <si>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</si>
  <si>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</si>
  <si>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</si>
  <si>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</si>
  <si>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</si>
  <si>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</si>
  <si>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</si>
  <si>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</si>
  <si>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</si>
  <si>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</si>
  <si>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</si>
  <si>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</si>
  <si>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</si>
  <si>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</si>
  <si>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</si>
  <si>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</si>
  <si>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</si>
  <si>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</si>
  <si>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</si>
  <si>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</si>
  <si>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</si>
  <si>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</si>
  <si>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</si>
  <si>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</si>
  <si>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</si>
  <si>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</si>
  <si>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</si>
  <si>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</si>
  <si>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</si>
  <si>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</si>
  <si>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</si>
  <si>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</si>
  <si>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</si>
  <si>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</si>
  <si>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</si>
  <si>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</si>
  <si>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</si>
  <si>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</si>
  <si>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</si>
  <si>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</si>
  <si>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</si>
  <si>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</si>
  <si>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</si>
  <si>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</si>
  <si>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</si>
  <si>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</si>
  <si>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</si>
  <si>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</si>
  <si>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</si>
  <si>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</si>
  <si>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</si>
  <si>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</si>
  <si>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</si>
  <si>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</si>
  <si>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</si>
  <si>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</si>
  <si>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</si>
  <si>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</si>
  <si>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</si>
  <si>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</si>
  <si>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</si>
  <si>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</si>
  <si>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</si>
  <si>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</si>
  <si>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</si>
  <si>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</si>
  <si>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</si>
  <si>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</si>
  <si>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</si>
  <si>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</si>
  <si>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</si>
  <si>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</si>
  <si>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</si>
  <si>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</si>
  <si>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</si>
  <si>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</si>
  <si>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</si>
  <si>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</si>
  <si>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</si>
  <si>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</si>
  <si>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</si>
  <si>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</si>
  <si>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</si>
  <si>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</si>
  <si>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</si>
  <si>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</si>
  <si>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</si>
  <si>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</si>
  <si>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</si>
  <si>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</si>
  <si>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</si>
  <si>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</si>
  <si>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</si>
  <si>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</si>
  <si>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</si>
  <si>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</si>
  <si>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</si>
  <si>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</si>
  <si>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</si>
  <si>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</si>
  <si>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</si>
  <si>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</si>
  <si>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</si>
  <si>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</si>
  <si>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</si>
  <si>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</si>
  <si>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</si>
  <si>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</si>
  <si>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</si>
  <si>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</si>
  <si>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</si>
  <si>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</si>
  <si>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</si>
  <si>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</si>
  <si>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</si>
  <si>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</si>
  <si>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</si>
  <si>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</si>
  <si>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</si>
  <si>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</si>
  <si>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</si>
  <si>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</si>
  <si>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</si>
  <si>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</si>
  <si>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</si>
  <si>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</si>
  <si>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</si>
  <si>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</si>
  <si>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</si>
  <si>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</si>
  <si>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</si>
  <si>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</si>
  <si>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</si>
  <si>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</si>
  <si>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</si>
  <si>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</si>
  <si>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</si>
  <si>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</si>
  <si>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</si>
  <si>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</si>
  <si>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</si>
  <si>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</si>
  <si>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</si>
  <si>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</si>
  <si>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</si>
  <si>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</si>
  <si>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</si>
  <si>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</si>
  <si>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</si>
  <si>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</si>
  <si>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</si>
  <si>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</si>
  <si>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</si>
  <si>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</si>
  <si>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</si>
  <si>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</si>
  <si>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</si>
  <si>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</si>
  <si>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</si>
  <si>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</si>
  <si>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</si>
  <si>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</si>
  <si>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</si>
  <si>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</si>
  <si>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</si>
  <si>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</si>
  <si>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</si>
  <si>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</si>
  <si>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</si>
  <si>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</si>
  <si>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</si>
  <si>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</si>
  <si>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</si>
  <si>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</si>
  <si>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</si>
  <si>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</si>
  <si>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</si>
  <si>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</si>
  <si>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</si>
  <si>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</si>
  <si>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</si>
  <si>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</si>
  <si>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</si>
  <si>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</si>
  <si>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</si>
  <si>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</si>
  <si>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</si>
  <si>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</si>
  <si>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</si>
  <si>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</si>
  <si>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</si>
  <si>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</si>
  <si>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</si>
  <si>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</si>
  <si>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</si>
  <si>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</si>
  <si>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</si>
  <si>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</si>
  <si>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</si>
  <si>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</si>
  <si>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</si>
  <si>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</si>
  <si>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</si>
  <si>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</si>
  <si>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</si>
  <si>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</si>
  <si>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</si>
  <si>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</si>
  <si>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</si>
  <si>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</si>
  <si>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</si>
  <si>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</si>
  <si>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</si>
  <si>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</si>
  <si>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</si>
  <si>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</si>
  <si>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</si>
  <si>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</si>
  <si>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</si>
  <si>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</si>
  <si>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</si>
  <si>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</si>
  <si>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</si>
  <si>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</si>
  <si>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</si>
  <si>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</si>
  <si>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</si>
  <si>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</si>
  <si>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</si>
  <si>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</si>
  <si>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</si>
  <si>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</si>
  <si>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</si>
  <si>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</si>
  <si>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</si>
  <si>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</si>
  <si>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</si>
  <si>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</si>
  <si>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</si>
  <si>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</si>
  <si>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</si>
  <si>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</si>
  <si>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</si>
  <si>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</si>
  <si>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</si>
  <si>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</si>
  <si>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</si>
  <si>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</si>
  <si>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</si>
  <si>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</si>
  <si>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</si>
  <si>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</si>
  <si>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</si>
  <si>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</si>
  <si>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</si>
  <si>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</si>
  <si>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</si>
  <si>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</si>
  <si>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</si>
  <si>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</si>
  <si>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</si>
  <si>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</si>
  <si>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</si>
  <si>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</si>
  <si>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</si>
  <si>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</si>
  <si>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</si>
  <si>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</si>
  <si>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</si>
  <si>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</si>
  <si>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</si>
  <si>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</si>
  <si>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</si>
  <si>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</si>
  <si>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</si>
  <si>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</si>
  <si>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</si>
  <si>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</si>
  <si>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</si>
  <si>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</si>
  <si>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</si>
  <si>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</si>
  <si>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</si>
  <si>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</si>
  <si>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</si>
  <si>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</si>
  <si>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</si>
  <si>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</si>
  <si>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</si>
  <si>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</si>
  <si>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</si>
  <si>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</si>
  <si>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</si>
  <si>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</si>
  <si>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</si>
  <si>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</si>
  <si>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</si>
  <si>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</si>
  <si>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</si>
  <si>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</si>
  <si>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</si>
  <si>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</si>
  <si>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</si>
  <si>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</si>
  <si>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</si>
  <si>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</si>
  <si>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</si>
  <si>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</si>
  <si>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</si>
  <si>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</si>
  <si>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</si>
  <si>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</si>
  <si>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</si>
  <si>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</si>
  <si>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</si>
  <si>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</si>
  <si>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</si>
  <si>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</si>
  <si>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</si>
  <si>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</si>
  <si>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</si>
  <si>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</si>
  <si>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</si>
  <si>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</si>
  <si>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</si>
  <si>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</si>
  <si>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</si>
  <si>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</si>
  <si>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</si>
  <si>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</si>
  <si>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</si>
  <si>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</si>
  <si>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</si>
  <si>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</si>
  <si>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</si>
  <si>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</si>
  <si>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</si>
  <si>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</si>
  <si>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</si>
  <si>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</si>
  <si>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</si>
  <si>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</si>
  <si>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</si>
  <si>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</si>
  <si>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</si>
  <si>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</si>
  <si>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</si>
  <si>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</si>
  <si>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</si>
  <si>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</si>
  <si>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</si>
  <si>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</si>
  <si>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</si>
  <si>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</si>
  <si>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</si>
  <si>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</si>
  <si>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</si>
  <si>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</si>
  <si>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</si>
  <si>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</si>
  <si>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</si>
  <si>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</si>
  <si>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</si>
  <si>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</si>
  <si>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</si>
  <si>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</si>
  <si>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</si>
  <si>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</si>
  <si>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</si>
  <si>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</si>
  <si>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</si>
  <si>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</si>
  <si>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</si>
  <si>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</si>
  <si>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</si>
  <si>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</si>
  <si>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</si>
  <si>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</si>
  <si>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</si>
  <si>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</si>
  <si>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</si>
  <si>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</si>
  <si>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</si>
  <si>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</si>
  <si>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</si>
  <si>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</si>
  <si>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</si>
  <si>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</si>
  <si>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</si>
  <si>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</si>
  <si>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</si>
  <si>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</si>
  <si>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</si>
  <si>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</si>
  <si>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</si>
  <si>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</si>
  <si>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</si>
  <si>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</si>
  <si>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</si>
  <si>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</si>
  <si>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</si>
  <si>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</si>
  <si>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</si>
  <si>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</si>
  <si>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</si>
  <si>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</si>
  <si>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</si>
  <si>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</si>
  <si>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</si>
  <si>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</si>
  <si>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</si>
  <si>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</si>
  <si>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</si>
  <si>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</si>
  <si>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</si>
  <si>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</si>
  <si>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</si>
  <si>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</si>
  <si>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</si>
  <si>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</si>
  <si>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</si>
  <si>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</si>
  <si>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</si>
  <si>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</si>
  <si>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</si>
  <si>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</si>
  <si>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</si>
  <si>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</si>
  <si>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</si>
  <si>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</si>
  <si>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</si>
  <si>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</si>
  <si>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</si>
  <si>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</si>
  <si>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</si>
  <si>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</si>
  <si>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</si>
  <si>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</si>
  <si>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</si>
  <si>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</si>
  <si>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</si>
  <si>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</si>
  <si>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</si>
  <si>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</si>
  <si>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</si>
  <si>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</si>
  <si>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</si>
  <si>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</si>
  <si>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</si>
  <si>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</si>
  <si>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</si>
  <si>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</si>
  <si>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</si>
  <si>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</si>
  <si>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</si>
  <si>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</si>
  <si>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</si>
  <si>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</si>
  <si>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</si>
  <si>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</si>
  <si>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</si>
  <si>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</si>
  <si>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</si>
  <si>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</si>
  <si>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</si>
  <si>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</si>
  <si>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</si>
  <si>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</si>
  <si>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</si>
  <si>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</si>
  <si>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</si>
  <si>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</si>
  <si>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</si>
  <si>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</si>
  <si>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</si>
  <si>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</si>
  <si>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</si>
  <si>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</si>
  <si>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</si>
  <si>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</si>
  <si>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</si>
  <si>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</si>
  <si>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</si>
  <si>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</si>
  <si>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</si>
  <si>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</si>
  <si>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</si>
  <si>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</si>
  <si>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</si>
  <si>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</si>
  <si>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</si>
  <si>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</si>
  <si>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</si>
  <si>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</si>
  <si>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</si>
  <si>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</si>
  <si>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</si>
  <si>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</si>
  <si>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</si>
  <si>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</si>
  <si>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</si>
  <si>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</si>
  <si>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</si>
  <si>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</si>
  <si>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</si>
  <si>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</si>
  <si>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</si>
  <si>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</si>
  <si>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</si>
  <si>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</si>
  <si>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</si>
  <si>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</si>
  <si>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</si>
  <si>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</si>
  <si>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</si>
  <si>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</si>
  <si>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</si>
  <si>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</si>
  <si>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</si>
  <si>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</si>
  <si>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</si>
  <si>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</si>
  <si>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</si>
  <si>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</si>
  <si>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</si>
  <si>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</si>
  <si>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</si>
  <si>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</si>
  <si>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</si>
  <si>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</si>
  <si>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</si>
  <si>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</si>
  <si>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</si>
  <si>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</si>
  <si>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</si>
  <si>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</si>
  <si>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</si>
  <si>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</si>
  <si>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</si>
  <si>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</si>
  <si>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</si>
  <si>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</si>
  <si>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</si>
  <si>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</si>
  <si>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</si>
  <si>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</si>
  <si>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</si>
  <si>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</si>
  <si>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</si>
  <si>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</si>
  <si>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</si>
  <si>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</si>
  <si>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</si>
  <si>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</si>
  <si>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</si>
  <si>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</si>
  <si>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</si>
  <si>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</si>
  <si>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</si>
  <si>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</si>
  <si>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</si>
  <si>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</si>
  <si>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</si>
  <si>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</si>
  <si>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</si>
  <si>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</si>
  <si>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</si>
  <si>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</si>
  <si>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</si>
  <si>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</si>
  <si>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</si>
  <si>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</si>
  <si>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</si>
  <si>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</si>
  <si>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</si>
  <si>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</si>
  <si>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</si>
  <si>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</si>
  <si>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</si>
  <si>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</si>
  <si>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</si>
  <si>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</si>
  <si>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</si>
  <si>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</si>
  <si>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</si>
  <si>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</si>
  <si>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</si>
  <si>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</si>
  <si>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</si>
  <si>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</si>
  <si>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</si>
  <si>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</si>
  <si>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</si>
  <si>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</si>
  <si>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</si>
  <si>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</si>
  <si>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</si>
  <si>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</si>
  <si>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</si>
  <si>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</si>
  <si>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</si>
  <si>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</si>
  <si>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</si>
  <si>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</si>
  <si>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</si>
  <si>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</si>
  <si>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</si>
  <si>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</si>
  <si>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</si>
  <si>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</si>
  <si>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</si>
  <si>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</si>
  <si>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</si>
  <si>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</si>
  <si>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</si>
  <si>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</si>
  <si>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</si>
  <si>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</si>
  <si>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</si>
  <si>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</si>
  <si>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</si>
  <si>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</si>
  <si>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</si>
  <si>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</si>
  <si>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</si>
  <si>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</si>
  <si>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</si>
  <si>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</si>
  <si>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</si>
  <si>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</si>
  <si>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</si>
  <si>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</si>
  <si>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</si>
  <si>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</si>
  <si>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</si>
  <si>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</si>
  <si>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</si>
  <si>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</si>
  <si>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</si>
  <si>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</si>
  <si>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</si>
  <si>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</si>
  <si>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</si>
  <si>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</si>
  <si>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</si>
  <si>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</si>
  <si>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</si>
  <si>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</si>
  <si>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</si>
  <si>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</si>
  <si>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</si>
  <si>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</si>
  <si>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</si>
  <si>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</si>
  <si>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</si>
  <si>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</si>
  <si>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</si>
  <si>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</si>
  <si>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</si>
  <si>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</si>
  <si>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</si>
  <si>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</si>
  <si>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</si>
  <si>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</si>
  <si>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</si>
  <si>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</si>
  <si>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</si>
  <si>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</si>
  <si>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</si>
  <si>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</si>
  <si>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</si>
  <si>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</si>
  <si>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</si>
  <si>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</si>
  <si>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</si>
  <si>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</si>
  <si>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</si>
  <si>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</si>
  <si>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</si>
  <si>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</si>
  <si>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</si>
  <si>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</si>
  <si>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</si>
  <si>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</si>
  <si>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</si>
  <si>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</si>
  <si>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</si>
  <si>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</si>
  <si>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</si>
  <si>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</si>
  <si>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</si>
  <si>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</si>
  <si>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</si>
  <si>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</si>
  <si>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</si>
  <si>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</si>
  <si>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</si>
  <si>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</si>
  <si>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</si>
  <si>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</si>
  <si>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</si>
  <si>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</si>
  <si>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</si>
  <si>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</si>
  <si>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</si>
  <si>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</si>
  <si>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</si>
  <si>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</si>
  <si>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</si>
  <si>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</si>
  <si>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</si>
  <si>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</si>
  <si>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</si>
  <si>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</si>
  <si>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</si>
  <si>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</si>
  <si>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</si>
  <si>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</si>
  <si>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</si>
  <si>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</si>
  <si>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</si>
  <si>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</si>
  <si>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</si>
  <si>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</si>
  <si>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</si>
  <si>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</si>
  <si>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</si>
  <si>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</si>
  <si>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</si>
  <si>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</si>
  <si>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</si>
  <si>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</si>
  <si>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</si>
  <si>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</si>
  <si>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</si>
  <si>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</si>
  <si>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</si>
  <si>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</si>
  <si>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</si>
  <si>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</si>
  <si>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</si>
  <si>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</si>
  <si>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</si>
  <si>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</si>
  <si>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</si>
  <si>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</si>
  <si>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</si>
  <si>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</si>
  <si>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</si>
  <si>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</si>
  <si>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</si>
  <si>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</si>
  <si>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</si>
  <si>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</si>
  <si>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</si>
  <si>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</si>
  <si>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</si>
  <si>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</si>
  <si>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</si>
  <si>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</si>
  <si>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</si>
  <si>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</si>
  <si>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</si>
  <si>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</si>
  <si>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</si>
  <si>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</si>
  <si>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</si>
  <si>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</si>
  <si>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</si>
  <si>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</si>
  <si>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</si>
  <si>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</si>
  <si>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</si>
  <si>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</si>
  <si>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</si>
  <si>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</si>
  <si>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</si>
  <si>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</si>
  <si>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</si>
  <si>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</si>
  <si>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</si>
  <si>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</si>
  <si>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</si>
  <si>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</si>
  <si>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</si>
  <si>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</si>
  <si>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</si>
  <si>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</si>
  <si>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</si>
  <si>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</si>
  <si>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</si>
  <si>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</si>
  <si>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</si>
  <si>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</si>
  <si>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</si>
  <si>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</si>
  <si>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</si>
  <si>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</si>
  <si>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</si>
  <si>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</si>
  <si>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</si>
  <si>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</si>
  <si>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</si>
  <si>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</si>
  <si>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</si>
  <si>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</si>
  <si>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</si>
  <si>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</si>
  <si>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</si>
  <si>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</si>
  <si>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</si>
  <si>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</si>
  <si>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</si>
  <si>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</si>
  <si>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</si>
  <si>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</si>
  <si>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</si>
  <si>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</si>
  <si>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</si>
  <si>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</si>
  <si>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</si>
  <si>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</si>
  <si>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</si>
  <si>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</si>
  <si>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</si>
  <si>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</si>
  <si>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</si>
  <si>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</si>
  <si>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</si>
  <si>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</si>
  <si>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</si>
  <si>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</si>
  <si>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</si>
  <si>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</si>
  <si>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</si>
  <si>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</si>
  <si>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</si>
  <si>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</si>
  <si>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</si>
  <si>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</si>
  <si>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</si>
  <si>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</si>
  <si>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</si>
  <si>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</si>
  <si>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</si>
  <si>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</si>
  <si>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</si>
  <si>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</si>
  <si>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</si>
  <si>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</si>
  <si>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</si>
  <si>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</si>
  <si>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</si>
  <si>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</si>
  <si>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</si>
  <si>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</si>
  <si>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</si>
  <si>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</si>
  <si>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</si>
  <si>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</si>
  <si>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</si>
  <si>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</si>
  <si>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</si>
  <si>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</si>
  <si>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</si>
  <si>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</si>
  <si>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</si>
  <si>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</si>
  <si>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</si>
  <si>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</si>
  <si>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</si>
  <si>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</si>
  <si>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</si>
  <si>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</si>
  <si>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</si>
  <si>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</si>
  <si>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</si>
  <si>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</si>
  <si>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</si>
  <si>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</si>
  <si>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</si>
  <si>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</si>
  <si>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</si>
  <si>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</si>
  <si>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</si>
  <si>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</si>
  <si>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</si>
  <si>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</si>
  <si>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</si>
  <si>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</si>
  <si>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</si>
  <si>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</si>
  <si>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</si>
  <si>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</si>
  <si>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</si>
  <si>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</si>
  <si>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</si>
  <si>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</si>
  <si>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</si>
  <si>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</si>
  <si>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</si>
  <si>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</si>
  <si>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</si>
  <si>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</si>
  <si>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</si>
  <si>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</si>
  <si>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</si>
  <si>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</si>
  <si>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</si>
  <si>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</si>
  <si>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</si>
  <si>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</si>
  <si>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</si>
  <si>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</si>
  <si>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</si>
  <si>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</si>
  <si>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</si>
  <si>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</si>
  <si>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</si>
  <si>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</si>
  <si>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</si>
  <si>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</si>
  <si>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</si>
  <si>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</si>
  <si>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</si>
  <si>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</si>
  <si>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</si>
  <si>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</si>
  <si>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</si>
  <si>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</si>
  <si>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</si>
  <si>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</si>
  <si>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</si>
  <si>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</si>
  <si>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</si>
  <si>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</si>
  <si>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</si>
  <si>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</si>
  <si>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</si>
  <si>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</si>
  <si>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</si>
  <si>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</si>
  <si>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</si>
  <si>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</si>
  <si>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</si>
  <si>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</si>
  <si>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</si>
  <si>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</si>
  <si>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</si>
  <si>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</si>
  <si>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</si>
  <si>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</si>
  <si>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</si>
  <si>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</si>
  <si>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</si>
  <si>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</si>
  <si>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</si>
  <si>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</si>
  <si>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</si>
  <si>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</si>
  <si>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</si>
  <si>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</si>
  <si>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</si>
  <si>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</si>
  <si>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</si>
  <si>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</si>
  <si>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</si>
  <si>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</si>
  <si>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</si>
  <si>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</si>
  <si>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</si>
  <si>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</si>
  <si>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</si>
  <si>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</si>
  <si>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</si>
  <si>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</si>
  <si>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</si>
  <si>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</si>
  <si>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</si>
  <si>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</si>
  <si>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</si>
  <si>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</si>
  <si>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</si>
  <si>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</si>
  <si>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</si>
  <si>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</si>
  <si>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</si>
  <si>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</si>
  <si>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</si>
  <si>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</si>
  <si>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</si>
  <si>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</si>
  <si>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</si>
  <si>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</si>
  <si>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</si>
  <si>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</si>
  <si>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</si>
  <si>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</si>
  <si>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</si>
  <si>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</si>
  <si>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</si>
  <si>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</si>
  <si>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</si>
  <si>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</si>
  <si>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</si>
  <si>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</si>
  <si>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</si>
  <si>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</si>
  <si>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</si>
  <si>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</si>
  <si>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</si>
  <si>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</si>
  <si>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</si>
  <si>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</si>
  <si>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</si>
  <si>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</si>
  <si>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</si>
  <si>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</si>
  <si>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</si>
  <si>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</si>
  <si>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</si>
  <si>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</si>
  <si>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</si>
  <si>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</si>
  <si>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</si>
  <si>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</si>
  <si>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</si>
  <si>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</si>
  <si>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</si>
  <si>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</si>
  <si>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</si>
  <si>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</si>
  <si>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</si>
  <si>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</si>
  <si>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</si>
  <si>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</si>
  <si>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</si>
  <si>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</si>
  <si>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</si>
  <si>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</si>
  <si>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</si>
  <si>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</si>
  <si>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</si>
  <si>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</si>
  <si>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</si>
  <si>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</si>
  <si>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</si>
  <si>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</si>
  <si>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</si>
  <si>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</si>
  <si>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</si>
  <si>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</si>
  <si>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</si>
  <si>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</si>
  <si>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</si>
  <si>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</si>
  <si>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</si>
  <si>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</si>
  <si>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</si>
  <si>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</si>
  <si>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</si>
  <si>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</si>
  <si>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</si>
  <si>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</si>
  <si>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</si>
  <si>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</si>
  <si>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</si>
  <si>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</si>
  <si>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</si>
  <si>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</si>
  <si>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</si>
  <si>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</si>
  <si>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</si>
  <si>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</si>
  <si>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</si>
  <si>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</si>
  <si>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</si>
  <si>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</si>
  <si>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</si>
  <si>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</si>
  <si>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</si>
  <si>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</si>
  <si>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</si>
  <si>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</si>
  <si>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</si>
  <si>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</si>
  <si>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</si>
  <si>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</si>
  <si>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</si>
  <si>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</si>
  <si>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</si>
  <si>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</si>
  <si>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</si>
  <si>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</si>
  <si>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</si>
  <si>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</si>
  <si>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</si>
  <si>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</si>
  <si>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</si>
  <si>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</si>
  <si>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</si>
  <si>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</si>
  <si>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</si>
  <si>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</si>
  <si>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</si>
  <si>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</si>
  <si>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</si>
  <si>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</si>
  <si>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</si>
  <si>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</si>
  <si>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</si>
  <si>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</si>
  <si>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</si>
  <si>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</si>
  <si>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</si>
  <si>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</si>
  <si>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</si>
  <si>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</si>
  <si>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</si>
  <si>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</si>
  <si>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</si>
  <si>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</si>
  <si>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</si>
  <si>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</si>
  <si>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</si>
  <si>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</si>
  <si>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</si>
  <si>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</si>
  <si>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</si>
  <si>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</si>
  <si>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</si>
  <si>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</si>
  <si>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</si>
  <si>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</si>
  <si>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</si>
  <si>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</si>
  <si>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</si>
  <si>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</si>
  <si>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</si>
  <si>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</si>
  <si>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</si>
  <si>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</si>
  <si>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</si>
  <si>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</si>
  <si>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</si>
  <si>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</si>
  <si>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</si>
  <si>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</si>
  <si>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</si>
  <si>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</si>
  <si>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</si>
  <si>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</si>
  <si>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</si>
  <si>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</si>
  <si>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</si>
  <si>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</si>
  <si>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</si>
  <si>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</si>
  <si>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</si>
  <si>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</si>
  <si>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</si>
  <si>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</si>
  <si>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</si>
  <si>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</si>
  <si>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</si>
  <si>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</si>
  <si>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</si>
  <si>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</si>
  <si>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</si>
  <si>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</si>
  <si>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</si>
  <si>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</si>
  <si>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</si>
  <si>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</si>
  <si>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</si>
  <si>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</si>
  <si>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</si>
  <si>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</si>
  <si>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</si>
  <si>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</si>
  <si>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</si>
  <si>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</si>
  <si>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</si>
  <si>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</si>
  <si>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</si>
  <si>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</si>
  <si>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</si>
  <si>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</si>
  <si>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</si>
  <si>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</si>
  <si>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</si>
  <si>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</si>
  <si>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</si>
  <si>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</si>
  <si>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</si>
  <si>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</si>
  <si>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</si>
  <si>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</si>
  <si>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</si>
  <si>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</si>
  <si>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</si>
  <si>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</si>
  <si>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</si>
  <si>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</si>
  <si>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</si>
  <si>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</si>
  <si>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</si>
  <si>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</si>
  <si>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</si>
  <si>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</si>
  <si>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</si>
  <si>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</si>
  <si>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</si>
  <si>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</si>
  <si>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</si>
  <si>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</si>
  <si>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</si>
  <si>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</si>
  <si>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</si>
  <si>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</si>
  <si>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</si>
  <si>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</si>
  <si>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</si>
  <si>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</si>
  <si>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</si>
  <si>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</si>
  <si>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</si>
  <si>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</si>
  <si>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</si>
  <si>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</si>
  <si>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</si>
  <si>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</si>
  <si>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</si>
  <si>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</si>
  <si>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</si>
  <si>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</si>
  <si>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</si>
  <si>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</si>
  <si>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</si>
  <si>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</si>
  <si>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</si>
  <si>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</si>
  <si>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</si>
  <si>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</si>
  <si>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</si>
  <si>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</si>
  <si>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</si>
  <si>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</si>
  <si>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</si>
  <si>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</si>
  <si>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</si>
  <si>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</si>
  <si>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</si>
  <si>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</si>
  <si>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</si>
  <si>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</si>
  <si>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</si>
  <si>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</si>
  <si>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</si>
  <si>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</si>
  <si>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</si>
  <si>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</si>
  <si>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</si>
  <si>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</si>
  <si>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</si>
  <si>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</si>
  <si>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</si>
  <si>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</si>
  <si>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</si>
  <si>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</si>
  <si>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</si>
  <si>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</si>
  <si>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</si>
  <si>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</si>
  <si>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</si>
  <si>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</si>
  <si>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</si>
  <si>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</si>
  <si>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</si>
  <si>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</si>
  <si>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</si>
  <si>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</si>
  <si>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</si>
  <si>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</si>
  <si>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</si>
  <si>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</si>
  <si>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</si>
  <si>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</si>
  <si>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</si>
  <si>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</si>
  <si>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</si>
  <si>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</si>
  <si>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</si>
  <si>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</si>
  <si>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</si>
  <si>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</si>
  <si>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</si>
  <si>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</si>
  <si>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</si>
  <si>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</si>
  <si>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</si>
  <si>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</si>
  <si>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</si>
  <si>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</si>
  <si>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</si>
  <si>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</si>
  <si>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</si>
  <si>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</si>
  <si>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</si>
  <si>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</si>
  <si>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</si>
  <si>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</si>
  <si>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</si>
  <si>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</si>
  <si>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</si>
  <si>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</si>
  <si>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</si>
  <si>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</si>
  <si>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</si>
  <si>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</si>
  <si>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</si>
  <si>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</si>
  <si>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</si>
  <si>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</si>
  <si>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</si>
  <si>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</si>
  <si>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</si>
  <si>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</si>
  <si>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</si>
  <si>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</si>
  <si>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</si>
  <si>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</si>
  <si>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</si>
  <si>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</si>
  <si>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</si>
  <si>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</si>
  <si>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</si>
  <si>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</si>
  <si>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</si>
  <si>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</si>
  <si>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</si>
  <si>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</si>
  <si>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</si>
  <si>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</si>
  <si>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</si>
  <si>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</si>
  <si>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</si>
  <si>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</si>
  <si>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</si>
  <si>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</si>
  <si>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</si>
  <si>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</si>
  <si>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</si>
  <si>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</si>
  <si>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</si>
  <si>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</si>
  <si>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</si>
  <si>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</si>
  <si>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</si>
  <si>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</si>
  <si>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</si>
  <si>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</si>
  <si>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</si>
  <si>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</si>
  <si>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</si>
  <si>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</si>
  <si>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</si>
  <si>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</si>
  <si>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</si>
  <si>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</si>
  <si>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</si>
  <si>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</si>
  <si>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</si>
  <si>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</si>
  <si>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</si>
  <si>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</si>
  <si>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</si>
  <si>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</si>
  <si>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</si>
  <si>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</si>
  <si>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</si>
  <si>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</si>
  <si>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</si>
  <si>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</si>
  <si>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</si>
  <si>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</si>
  <si>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</si>
  <si>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</si>
  <si>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</si>
  <si>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</si>
  <si>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</si>
  <si>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</si>
  <si>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</si>
  <si>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</si>
  <si>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</si>
  <si>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</si>
  <si>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</si>
  <si>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</si>
  <si>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</si>
  <si>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</si>
  <si>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</si>
  <si>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</si>
  <si>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</si>
  <si>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</si>
  <si>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</si>
  <si>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</si>
  <si>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</si>
  <si>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</si>
  <si>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</si>
  <si>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</si>
  <si>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</si>
  <si>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</si>
  <si>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</si>
  <si>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</si>
  <si>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</si>
  <si>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</si>
  <si>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</si>
  <si>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</si>
  <si>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</si>
  <si>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</si>
  <si>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</si>
  <si>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</si>
  <si>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</si>
  <si>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</si>
  <si>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</si>
  <si>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</si>
  <si>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</si>
  <si>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</si>
  <si>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</si>
  <si>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</si>
  <si>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</si>
  <si>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</si>
  <si>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</si>
  <si>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</si>
  <si>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</si>
  <si>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</si>
  <si>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</si>
  <si>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</si>
  <si>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</si>
  <si>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</si>
  <si>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</si>
  <si>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</si>
  <si>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</si>
  <si>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</si>
  <si>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</si>
  <si>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</si>
  <si>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</si>
  <si>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</si>
  <si>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</si>
  <si>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</si>
  <si>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</si>
  <si>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</si>
  <si>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</si>
  <si>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</si>
  <si>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</si>
  <si>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</si>
  <si>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</si>
  <si>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</si>
  <si>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</si>
  <si>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</si>
  <si>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</si>
  <si>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</si>
  <si>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</si>
  <si>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</si>
  <si>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</si>
  <si>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</si>
  <si>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</si>
  <si>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</si>
  <si>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</si>
  <si>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</si>
  <si>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</si>
  <si>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</si>
  <si>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</si>
  <si>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</si>
  <si>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</si>
  <si>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</si>
  <si>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</si>
  <si>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</si>
  <si>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</si>
  <si>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</si>
  <si>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</si>
  <si>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</si>
  <si>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</si>
  <si>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</si>
  <si>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</si>
  <si>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</si>
  <si>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</si>
  <si>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</si>
  <si>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</si>
  <si>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</si>
  <si>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</si>
  <si>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</si>
  <si>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</si>
  <si>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</si>
  <si>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</si>
  <si>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</si>
  <si>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</si>
  <si>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</si>
  <si>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</si>
  <si>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</si>
  <si>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</si>
  <si>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</si>
  <si>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</si>
  <si>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</si>
  <si>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</si>
  <si>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</si>
  <si>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</si>
  <si>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</si>
  <si>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</si>
  <si>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</si>
  <si>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</si>
  <si>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</si>
  <si>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</si>
  <si>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</si>
  <si>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</si>
  <si>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</si>
  <si>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</si>
  <si>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</si>
  <si>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</si>
  <si>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</si>
  <si>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</si>
  <si>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</si>
  <si>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</si>
  <si>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</si>
  <si>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</si>
  <si>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</si>
  <si>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</si>
  <si>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</si>
  <si>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</si>
  <si>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</si>
  <si>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</si>
  <si>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</si>
  <si>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</si>
  <si>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</si>
  <si>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</si>
  <si>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</si>
  <si>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</si>
  <si>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</si>
  <si>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</si>
  <si>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</si>
  <si>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</si>
  <si>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</si>
  <si>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</si>
  <si>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</si>
  <si>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</si>
  <si>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</si>
  <si>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</si>
  <si>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</si>
  <si>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</si>
  <si>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</si>
  <si>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</si>
  <si>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</si>
  <si>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</si>
  <si>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</si>
  <si>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</si>
  <si>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</si>
  <si>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</si>
  <si>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</si>
  <si>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</si>
  <si>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</si>
  <si>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</si>
  <si>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</si>
  <si>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</si>
  <si>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</si>
  <si>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</si>
  <si>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</si>
  <si>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</si>
  <si>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</si>
  <si>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</si>
  <si>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</si>
  <si>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</si>
  <si>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</si>
  <si>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</si>
  <si>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</si>
  <si>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</si>
  <si>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</si>
  <si>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</si>
  <si>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</si>
  <si>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</si>
  <si>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</si>
  <si>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</si>
  <si>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</si>
  <si>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</si>
  <si>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</si>
  <si>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</si>
  <si>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</si>
  <si>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</si>
  <si>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</si>
  <si>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</si>
  <si>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</si>
  <si>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</si>
  <si>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</si>
  <si>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</si>
  <si>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</si>
  <si>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</si>
  <si>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</si>
  <si>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</si>
  <si>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</si>
  <si>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</si>
  <si>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</si>
  <si>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</si>
  <si>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</si>
  <si>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</si>
  <si>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</si>
  <si>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</si>
  <si>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</si>
  <si>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</si>
  <si>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</si>
  <si>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</si>
  <si>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</si>
  <si>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</si>
  <si>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</si>
  <si>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</si>
  <si>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</si>
  <si>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</si>
  <si>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</si>
  <si>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</si>
  <si>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</si>
  <si>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</si>
  <si>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</si>
  <si>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</si>
  <si>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</si>
  <si>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</si>
  <si>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</si>
  <si>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</si>
  <si>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</si>
  <si>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</si>
  <si>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</si>
  <si>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</si>
  <si>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</si>
  <si>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</si>
  <si>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</si>
  <si>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</si>
  <si>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</si>
  <si>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</si>
  <si>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</si>
  <si>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</si>
  <si>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</si>
  <si>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</si>
  <si>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</si>
  <si>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</si>
  <si>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</si>
  <si>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</si>
  <si>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</si>
  <si>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</si>
  <si>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</si>
  <si>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</si>
  <si>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</si>
  <si>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</si>
  <si>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</si>
  <si>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</si>
  <si>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</si>
  <si>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</si>
  <si>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</si>
  <si>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</si>
  <si>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</si>
  <si>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</si>
  <si>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</si>
  <si>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</si>
  <si>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</si>
  <si>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</si>
  <si>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</si>
  <si>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</si>
  <si>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</si>
  <si>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</si>
  <si>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</si>
  <si>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</si>
  <si>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</si>
  <si>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</si>
  <si>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</si>
  <si>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</si>
  <si>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</si>
  <si>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</si>
  <si>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</si>
  <si>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</si>
  <si>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</si>
  <si>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</si>
  <si>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</si>
  <si>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</si>
  <si>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</si>
  <si>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</si>
  <si>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</si>
  <si>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</si>
  <si>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</si>
  <si>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</si>
  <si>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</si>
  <si>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</si>
  <si>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</si>
  <si>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</si>
  <si>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</si>
  <si>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</si>
  <si>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</si>
  <si>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</si>
  <si>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</si>
  <si>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</si>
  <si>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</si>
  <si>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</si>
  <si>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</si>
  <si>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</si>
  <si>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</si>
  <si>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</si>
  <si>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</si>
  <si>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</si>
  <si>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</si>
  <si>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</si>
  <si>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</si>
  <si>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</si>
  <si>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</si>
  <si>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</si>
  <si>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</si>
  <si>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</si>
  <si>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</si>
  <si>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</si>
  <si>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</si>
  <si>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</si>
  <si>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</si>
  <si>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</si>
  <si>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</si>
  <si>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</si>
  <si>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</si>
  <si>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</si>
  <si>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</si>
  <si>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</si>
  <si>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</si>
  <si>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</si>
  <si>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</si>
  <si>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</si>
  <si>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</si>
  <si>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</si>
  <si>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</si>
  <si>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</si>
  <si>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</si>
  <si>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</si>
  <si>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</si>
  <si>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</si>
  <si>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</si>
  <si>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</si>
  <si>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</si>
  <si>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</si>
  <si>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</si>
  <si>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</si>
  <si>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</si>
  <si>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</si>
  <si>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</si>
  <si>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</si>
  <si>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</si>
  <si>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</si>
  <si>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</si>
  <si>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</si>
  <si>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</si>
  <si>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</si>
  <si>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</si>
  <si>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</si>
  <si>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</si>
  <si>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</si>
  <si>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</si>
  <si>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</si>
  <si>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</si>
  <si>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</si>
  <si>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</si>
  <si>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</si>
  <si>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</si>
  <si>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</si>
  <si>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</si>
  <si>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</si>
  <si>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</si>
  <si>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</si>
  <si>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</si>
  <si>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</si>
  <si>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</si>
  <si>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</si>
  <si>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</si>
  <si>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</si>
  <si>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</si>
  <si>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</si>
  <si>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</si>
  <si>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</si>
  <si>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</si>
  <si>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</si>
  <si>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</si>
  <si>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</si>
  <si>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</si>
  <si>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</si>
  <si>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</si>
  <si>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</si>
  <si>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</si>
  <si>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</si>
  <si>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</si>
  <si>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</si>
  <si>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</si>
  <si>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</si>
  <si>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</si>
  <si>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</si>
  <si>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</si>
  <si>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</si>
  <si>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</si>
  <si>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</si>
  <si>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</si>
  <si>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</si>
  <si>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</si>
  <si>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</si>
  <si>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</si>
  <si>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</si>
  <si>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</si>
  <si>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</si>
  <si>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</si>
  <si>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</si>
  <si>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</si>
  <si>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</si>
  <si>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</si>
  <si>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</si>
  <si>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</si>
  <si>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</si>
  <si>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</si>
  <si>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</si>
  <si>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</si>
  <si>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</si>
  <si>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</si>
  <si>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</si>
  <si>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</si>
  <si>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</si>
  <si>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</si>
  <si>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</si>
  <si>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</si>
  <si>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</si>
  <si>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</si>
  <si>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</si>
  <si>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</si>
  <si>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</si>
  <si>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</si>
  <si>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</si>
  <si>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</si>
  <si>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</si>
  <si>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</si>
  <si>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</si>
  <si>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</si>
  <si>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</si>
  <si>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</si>
  <si>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</si>
  <si>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</si>
  <si>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</si>
  <si>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</si>
  <si>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</si>
  <si>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</si>
  <si>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</si>
  <si>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</si>
  <si>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</si>
  <si>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</si>
  <si>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</si>
  <si>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</si>
  <si>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</si>
  <si>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</si>
  <si>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</si>
  <si>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</si>
  <si>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</si>
  <si>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</si>
  <si>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</si>
  <si>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</si>
  <si>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</si>
  <si>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</si>
  <si>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</si>
  <si>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</si>
  <si>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</si>
  <si>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</si>
  <si>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</si>
  <si>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</si>
  <si>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</si>
  <si>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</si>
  <si>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</si>
  <si>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</si>
  <si>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</si>
  <si>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</si>
  <si>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</si>
  <si>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</si>
  <si>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</si>
  <si>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</si>
  <si>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</si>
  <si>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</si>
  <si>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</si>
  <si>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</si>
  <si>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</si>
  <si>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</si>
  <si>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</si>
  <si>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</si>
  <si>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</si>
  <si>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</si>
  <si>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</si>
  <si>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</si>
  <si>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</si>
  <si>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</si>
  <si>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</si>
  <si>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</si>
  <si>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</si>
  <si>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</si>
  <si>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</si>
  <si>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</si>
  <si>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</si>
  <si>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</si>
  <si>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</si>
  <si>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</si>
  <si>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</si>
  <si>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</si>
  <si>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</si>
  <si>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</si>
  <si>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</si>
  <si>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</si>
  <si>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</si>
  <si>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</si>
  <si>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</si>
  <si>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</si>
  <si>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</si>
  <si>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</si>
  <si>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</si>
  <si>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</si>
  <si>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</si>
  <si>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</si>
  <si>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</si>
  <si>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</si>
  <si>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</si>
  <si>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</si>
  <si>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</si>
  <si>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</si>
  <si>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</si>
  <si>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</si>
  <si>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</si>
  <si>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</si>
  <si>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</si>
  <si>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</si>
  <si>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</si>
  <si>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</si>
  <si>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</si>
  <si>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</si>
  <si>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</si>
  <si>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</si>
  <si>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</si>
  <si>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</si>
  <si>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</si>
  <si>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</si>
  <si>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</si>
  <si>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</si>
  <si>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</si>
  <si>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</si>
  <si>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</si>
  <si>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</si>
  <si>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</si>
  <si>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</si>
  <si>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</si>
  <si>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</si>
  <si>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</si>
  <si>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</si>
  <si>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</si>
  <si>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</si>
  <si>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</si>
  <si>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</si>
  <si>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</si>
  <si>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</si>
  <si>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</si>
  <si>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</si>
  <si>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</si>
  <si>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</si>
  <si>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</si>
  <si>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</si>
  <si>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</si>
  <si>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</si>
  <si>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</si>
  <si>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</si>
  <si>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</si>
  <si>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</si>
  <si>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</si>
  <si>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</si>
  <si>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</si>
  <si>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</si>
  <si>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</si>
  <si>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</si>
  <si>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</si>
  <si>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</si>
  <si>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</si>
  <si>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</si>
  <si>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</si>
  <si>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</si>
  <si>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</si>
  <si>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</si>
  <si>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</si>
  <si>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</si>
  <si>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</si>
  <si>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</si>
  <si>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</si>
  <si>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</si>
  <si>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</si>
  <si>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</si>
  <si>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</si>
  <si>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</si>
  <si>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</si>
  <si>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</si>
  <si>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</si>
  <si>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</si>
  <si>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</si>
  <si>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</si>
  <si>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</si>
  <si>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</si>
  <si>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</si>
  <si>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</si>
  <si>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</si>
  <si>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</si>
  <si>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</si>
  <si>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</si>
  <si>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</si>
  <si>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</si>
  <si>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</si>
  <si>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</si>
  <si>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</si>
  <si>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</si>
  <si>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</si>
  <si>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</si>
  <si>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</si>
  <si>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</si>
  <si>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</si>
  <si>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</si>
  <si>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</si>
  <si>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</si>
  <si>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</si>
  <si>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</si>
  <si>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</si>
  <si>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</si>
  <si>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</si>
  <si>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</si>
  <si>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</si>
  <si>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</si>
  <si>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</si>
  <si>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</si>
  <si>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</si>
  <si>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</si>
  <si>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</si>
  <si>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</si>
  <si>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</si>
  <si>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</si>
  <si>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</si>
  <si>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</si>
  <si>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</si>
  <si>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</si>
  <si>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</si>
  <si>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</si>
  <si>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</si>
  <si>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</si>
  <si>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</si>
  <si>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</si>
  <si>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</si>
  <si>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</si>
  <si>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</si>
  <si>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</si>
  <si>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</si>
  <si>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</si>
  <si>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</si>
  <si>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</si>
  <si>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</si>
  <si>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</si>
  <si>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</si>
  <si>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</si>
  <si>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</si>
  <si>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</si>
  <si>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</si>
  <si>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</si>
  <si>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</si>
  <si>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</si>
  <si>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</si>
  <si>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</si>
  <si>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</si>
  <si>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</si>
  <si>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</si>
  <si>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</si>
  <si>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</si>
  <si>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</si>
  <si>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</si>
  <si>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</si>
  <si>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</si>
  <si>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</si>
  <si>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</si>
  <si>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</si>
  <si>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</si>
  <si>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</si>
  <si>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</si>
  <si>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</si>
  <si>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</si>
  <si>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</si>
  <si>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</si>
  <si>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</si>
  <si>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</si>
  <si>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</si>
  <si>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</si>
  <si>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</si>
  <si>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</si>
  <si>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</si>
  <si>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</si>
  <si>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</si>
  <si>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</si>
  <si>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</si>
  <si>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</si>
  <si>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</si>
  <si>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</si>
  <si>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</si>
  <si>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</si>
  <si>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</si>
  <si>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</si>
  <si>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</si>
  <si>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</si>
  <si>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</si>
  <si>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</si>
  <si>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</si>
  <si>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</si>
  <si>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</si>
  <si>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</si>
  <si>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</si>
  <si>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</si>
  <si>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</si>
  <si>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</si>
  <si>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</si>
  <si>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</si>
  <si>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</si>
  <si>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</si>
  <si>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</si>
  <si>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</si>
  <si>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</si>
  <si>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</si>
  <si>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</si>
  <si>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</si>
  <si>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</si>
  <si>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</si>
  <si>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</si>
  <si>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</si>
  <si>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</si>
  <si>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</si>
  <si>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</si>
  <si>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</si>
  <si>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</si>
  <si>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</si>
  <si>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</si>
  <si>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</si>
  <si>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</si>
  <si>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</si>
  <si>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</si>
  <si>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</si>
  <si>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</si>
  <si>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</si>
  <si>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</si>
  <si>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</si>
  <si>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</si>
  <si>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</si>
  <si>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</si>
  <si>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</si>
  <si>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</si>
  <si>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</si>
  <si>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</si>
  <si>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</si>
  <si>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</si>
  <si>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</si>
  <si>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</si>
  <si>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</si>
  <si>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</si>
  <si>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</si>
  <si>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</si>
  <si>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</si>
  <si>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</si>
  <si>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</si>
  <si>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</si>
  <si>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</si>
  <si>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</si>
  <si>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</si>
  <si>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</si>
  <si>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</si>
  <si>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</si>
  <si>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</si>
  <si>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</si>
  <si>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</si>
  <si>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</si>
  <si>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</si>
  <si>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</si>
  <si>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</si>
  <si>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</si>
  <si>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</si>
  <si>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</si>
  <si>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</si>
  <si>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</si>
  <si>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</si>
  <si>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</si>
  <si>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</si>
  <si>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</si>
  <si>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</si>
  <si>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</si>
  <si>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</si>
  <si>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</si>
  <si>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</si>
  <si>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</si>
  <si>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</si>
  <si>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</si>
  <si>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</si>
  <si>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</si>
  <si>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</si>
  <si>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</si>
  <si>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</si>
  <si>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</si>
  <si>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</si>
  <si>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</si>
  <si>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</si>
  <si>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</si>
  <si>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</si>
  <si>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</si>
  <si>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</si>
  <si>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</si>
  <si>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</si>
  <si>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</si>
  <si>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</si>
  <si>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</si>
  <si>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</si>
  <si>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</si>
  <si>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</si>
  <si>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</si>
  <si>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</si>
  <si>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</si>
  <si>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</si>
  <si>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</si>
  <si>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</si>
  <si>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</si>
  <si>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</si>
  <si>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</si>
  <si>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</si>
  <si>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</si>
  <si>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</si>
  <si>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</si>
  <si>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</si>
  <si>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</si>
  <si>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</si>
  <si>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</si>
  <si>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</si>
  <si>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</si>
  <si>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</si>
  <si>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</si>
  <si>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</si>
  <si>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</si>
  <si>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</si>
  <si>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</si>
  <si>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</si>
  <si>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</si>
  <si>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</si>
  <si>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</si>
  <si>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</si>
  <si>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</si>
  <si>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</si>
  <si>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</si>
  <si>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</si>
  <si>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</si>
  <si>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</si>
  <si>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</si>
  <si>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</si>
  <si>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</si>
  <si>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</si>
  <si>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</si>
  <si>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</si>
  <si>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</si>
  <si>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</si>
  <si>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</si>
  <si>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</si>
  <si>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</si>
  <si>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</si>
  <si>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</si>
  <si>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</si>
  <si>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</si>
  <si>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</si>
  <si>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</si>
  <si>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</si>
  <si>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</si>
  <si>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</si>
  <si>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</si>
  <si>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</si>
  <si>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</si>
  <si>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</si>
  <si>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</si>
  <si>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</si>
  <si>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</si>
  <si>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</si>
  <si>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</si>
  <si>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</si>
  <si>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</si>
  <si>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</si>
  <si>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</si>
  <si>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</si>
  <si>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</si>
  <si>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</si>
  <si>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</si>
  <si>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</si>
  <si>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</si>
  <si>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</si>
  <si>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</si>
  <si>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</si>
  <si>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</si>
  <si>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</si>
  <si>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</si>
  <si>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</si>
  <si>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</si>
  <si>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</si>
  <si>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</si>
  <si>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</si>
  <si>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</si>
  <si>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</si>
  <si>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</si>
  <si>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</si>
  <si>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</si>
  <si>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</si>
  <si>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</si>
  <si>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</si>
  <si>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</si>
  <si>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</si>
  <si>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</si>
  <si>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</si>
  <si>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</si>
  <si>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</si>
  <si>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</si>
  <si>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</si>
  <si>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</si>
  <si>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</si>
  <si>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</si>
  <si>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</si>
  <si>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</si>
  <si>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</si>
  <si>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</si>
  <si>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</si>
  <si>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</si>
  <si>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</si>
  <si>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</si>
  <si>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</si>
  <si>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</si>
  <si>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</si>
  <si>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</si>
  <si>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</si>
  <si>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</si>
  <si>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</si>
  <si>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</si>
  <si>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</si>
  <si>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</si>
  <si>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</si>
  <si>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</si>
  <si>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</si>
  <si>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</si>
  <si>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</si>
  <si>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</si>
  <si>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</si>
  <si>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</si>
  <si>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</si>
  <si>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</si>
  <si>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</si>
  <si>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</si>
  <si>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</si>
  <si>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</si>
  <si>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</si>
  <si>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</si>
  <si>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</si>
  <si>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</si>
  <si>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</si>
  <si>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</si>
  <si>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</si>
  <si>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</si>
  <si>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</si>
  <si>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</si>
  <si>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</si>
  <si>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</si>
  <si>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</si>
  <si>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</si>
  <si>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</si>
  <si>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</si>
  <si>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</si>
  <si>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</si>
  <si>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</si>
  <si>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</si>
  <si>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</si>
  <si>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</si>
  <si>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</si>
  <si>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</si>
  <si>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</si>
  <si>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</si>
  <si>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</si>
  <si>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</si>
  <si>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</si>
  <si>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</si>
  <si>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</si>
  <si>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</si>
  <si>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</si>
  <si>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</si>
  <si>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</si>
  <si>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</si>
  <si>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</si>
  <si>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</si>
  <si>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</si>
  <si>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</si>
  <si>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</si>
  <si>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</si>
  <si>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</si>
  <si>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</si>
  <si>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</si>
  <si>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</si>
  <si>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</si>
  <si>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</si>
  <si>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</si>
  <si>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</si>
  <si>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</si>
  <si>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</si>
  <si>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</si>
  <si>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</si>
  <si>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</si>
  <si>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</si>
  <si>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</si>
  <si>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</si>
  <si>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</si>
  <si>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</si>
  <si>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</si>
  <si>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</si>
  <si>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</si>
  <si>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</si>
  <si>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</si>
  <si>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</si>
  <si>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</si>
  <si>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</si>
  <si>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</si>
  <si>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</si>
  <si>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</si>
  <si>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</si>
  <si>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</si>
  <si>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</si>
  <si>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</si>
  <si>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</si>
  <si>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</si>
  <si>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</si>
  <si>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</si>
  <si>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</si>
  <si>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</si>
  <si>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</si>
  <si>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</si>
  <si>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</si>
  <si>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</si>
  <si>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</si>
  <si>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</si>
  <si>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</si>
  <si>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</si>
  <si>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</si>
  <si>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</si>
  <si>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</si>
  <si>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</si>
  <si>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</si>
  <si>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</si>
  <si>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</si>
  <si>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</si>
  <si>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</si>
  <si>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</si>
  <si>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</si>
  <si>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</si>
  <si>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</si>
  <si>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</si>
  <si>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</si>
  <si>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</si>
  <si>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</si>
  <si>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</si>
  <si>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</si>
  <si>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</si>
  <si>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</si>
  <si>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</si>
  <si>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</si>
  <si>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</si>
  <si>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</si>
  <si>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</si>
  <si>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</si>
  <si>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</si>
  <si>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</si>
  <si>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</si>
  <si>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</si>
  <si>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</si>
  <si>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</si>
  <si>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</si>
  <si>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</si>
  <si>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</si>
  <si>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</si>
  <si>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</si>
  <si>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</si>
  <si>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</si>
  <si>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</si>
  <si>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</si>
  <si>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</si>
  <si>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</si>
  <si>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</si>
  <si>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</si>
  <si>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</si>
  <si>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</si>
  <si>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</si>
  <si>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</si>
  <si>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</si>
  <si>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</si>
  <si>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</si>
  <si>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</si>
  <si>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</si>
  <si>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</si>
  <si>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</si>
  <si>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</si>
  <si>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</si>
  <si>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</si>
  <si>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</si>
  <si>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</si>
  <si>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</si>
  <si>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</si>
  <si>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</si>
  <si>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</si>
  <si>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</si>
  <si>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</si>
  <si>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</si>
  <si>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</si>
  <si>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</si>
  <si>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</si>
  <si>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</si>
  <si>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</si>
  <si>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</si>
  <si>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</si>
  <si>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</si>
  <si>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</si>
  <si>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</si>
  <si>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</si>
  <si>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</si>
  <si>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</si>
  <si>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</si>
  <si>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</si>
  <si>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</si>
  <si>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</si>
  <si>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</si>
  <si>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</si>
  <si>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</si>
  <si>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</si>
  <si>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</si>
  <si>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</si>
  <si>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</si>
  <si>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</si>
  <si>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</si>
  <si>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</si>
  <si>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</si>
  <si>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</si>
  <si>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</si>
  <si>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</si>
  <si>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</si>
  <si>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</si>
  <si>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</si>
  <si>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</si>
  <si>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</si>
  <si>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</si>
  <si>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</si>
  <si>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</si>
  <si>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</si>
  <si>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</si>
  <si>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</si>
  <si>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</si>
  <si>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</si>
  <si>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</si>
  <si>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</si>
  <si>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</si>
  <si>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</si>
  <si>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</si>
  <si>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</si>
  <si>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</si>
  <si>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</si>
  <si>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</si>
  <si>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</si>
  <si>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</si>
  <si>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</si>
  <si>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</si>
  <si>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</si>
  <si>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</si>
  <si>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</si>
  <si>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</si>
  <si>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</si>
  <si>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</si>
  <si>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</si>
  <si>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</si>
  <si>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</si>
  <si>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</si>
  <si>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</si>
  <si>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</si>
  <si>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</si>
  <si>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</si>
  <si>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</si>
  <si>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</si>
  <si>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</si>
  <si>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</si>
  <si>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</si>
  <si>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</si>
  <si>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</si>
  <si>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</si>
  <si>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</si>
  <si>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</si>
  <si>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</si>
  <si>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</si>
  <si>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</si>
  <si>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</si>
  <si>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</si>
  <si>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</si>
  <si>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</si>
  <si>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</si>
  <si>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</si>
  <si>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</si>
  <si>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</si>
  <si>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</si>
  <si>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</si>
  <si>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</si>
  <si>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</si>
  <si>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</si>
  <si>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</si>
  <si>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</si>
  <si>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</si>
  <si>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</si>
  <si>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</si>
  <si>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</si>
  <si>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</si>
  <si>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</si>
  <si>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</si>
  <si>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</si>
  <si>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</si>
  <si>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</si>
  <si>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</si>
  <si>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</si>
  <si>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</si>
  <si>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</si>
  <si>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</si>
  <si>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</si>
  <si>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</si>
  <si>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</si>
  <si>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</si>
  <si>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</si>
  <si>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</si>
  <si>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</si>
  <si>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</si>
  <si>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</si>
  <si>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</si>
  <si>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</si>
  <si>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</si>
  <si>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</si>
  <si>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</si>
  <si>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</si>
  <si>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</si>
  <si>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</si>
  <si>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</si>
  <si>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</si>
  <si>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</si>
  <si>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</si>
  <si>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</si>
  <si>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</si>
  <si>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</si>
  <si>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</si>
  <si>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</si>
  <si>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</si>
  <si>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</si>
  <si>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</si>
  <si>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</si>
  <si>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</si>
  <si>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</si>
  <si>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</si>
  <si>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</si>
  <si>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</si>
  <si>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</si>
  <si>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</si>
  <si>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</si>
  <si>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</si>
  <si>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</si>
  <si>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</si>
  <si>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</si>
  <si>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</si>
  <si>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</si>
  <si>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</si>
  <si>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</si>
  <si>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</si>
  <si>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</si>
  <si>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</si>
  <si>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</si>
  <si>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</si>
  <si>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</si>
  <si>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</si>
  <si>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</si>
  <si>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</si>
  <si>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</si>
  <si>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</si>
  <si>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</si>
  <si>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</si>
  <si>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</si>
  <si>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</si>
  <si>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</si>
  <si>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</si>
  <si>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</si>
  <si>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</si>
  <si>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</si>
  <si>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</si>
  <si>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</si>
  <si>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</si>
  <si>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</si>
  <si>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</si>
  <si>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</si>
  <si>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</si>
  <si>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</si>
  <si>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</si>
  <si>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</si>
  <si>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</si>
  <si>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</si>
  <si>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</si>
  <si>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</si>
  <si>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</si>
  <si>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</si>
  <si>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</si>
  <si>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</si>
  <si>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</si>
  <si>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</si>
  <si>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</si>
  <si>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</si>
  <si>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</si>
  <si>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</si>
  <si>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</si>
  <si>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</si>
  <si>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</si>
  <si>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</si>
  <si>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</si>
  <si>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</si>
  <si>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</si>
  <si>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</si>
  <si>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</si>
  <si>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</si>
  <si>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</si>
  <si>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</si>
  <si>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</si>
  <si>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</si>
  <si>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</si>
  <si>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</si>
  <si>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</si>
  <si>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</si>
  <si>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</si>
  <si>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</si>
  <si>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</si>
  <si>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</si>
  <si>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</si>
  <si>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</si>
  <si>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</si>
  <si>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</si>
  <si>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</si>
  <si>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</si>
  <si>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</si>
  <si>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</si>
  <si>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</si>
  <si>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</si>
  <si>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</si>
  <si>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</si>
  <si>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</si>
  <si>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</si>
  <si>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</si>
  <si>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</si>
  <si>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</si>
  <si>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</si>
  <si>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</si>
  <si>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</si>
  <si>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</si>
  <si>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</si>
  <si>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</si>
  <si>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</si>
  <si>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</si>
  <si>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</si>
  <si>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</si>
  <si>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</si>
  <si>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</si>
  <si>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</si>
  <si>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</si>
  <si>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</si>
  <si>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</si>
  <si>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</si>
  <si>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</si>
  <si>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</si>
  <si>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</si>
  <si>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</si>
  <si>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</si>
  <si>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</si>
  <si>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</si>
  <si>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</si>
  <si>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</si>
  <si>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</si>
  <si>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</si>
  <si>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</si>
  <si>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</si>
  <si>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</si>
  <si>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</si>
  <si>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</si>
  <si>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</si>
  <si>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</si>
  <si>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</si>
  <si>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</si>
  <si>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</si>
  <si>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</si>
  <si>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</si>
  <si>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</si>
  <si>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</si>
  <si>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</si>
  <si>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</si>
  <si>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</si>
  <si>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</si>
  <si>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</si>
  <si>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</si>
  <si>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</si>
  <si>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</si>
  <si>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</si>
  <si>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</si>
  <si>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</si>
  <si>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</si>
  <si>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</si>
  <si>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</si>
  <si>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</si>
  <si>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</si>
  <si>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</si>
  <si>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</si>
  <si>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</si>
  <si>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</si>
  <si>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</si>
  <si>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</si>
  <si>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</si>
  <si>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</si>
  <si>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</si>
  <si>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</si>
  <si>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</si>
  <si>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</si>
  <si>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</si>
  <si>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</si>
  <si>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</si>
  <si>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</si>
  <si>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</si>
  <si>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</si>
  <si>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</si>
  <si>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</si>
  <si>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</si>
  <si>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</si>
  <si>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</si>
  <si>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</si>
  <si>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</si>
  <si>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</si>
  <si>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</si>
  <si>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</si>
  <si>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</si>
  <si>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</si>
  <si>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</si>
  <si>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</si>
  <si>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</si>
  <si>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</si>
  <si>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</si>
  <si>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</si>
  <si>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</si>
  <si>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</si>
  <si>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</si>
  <si>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</si>
  <si>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</si>
  <si>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</si>
  <si>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</si>
  <si>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</si>
  <si>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</si>
  <si>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</si>
  <si>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</si>
  <si>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</si>
  <si>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</si>
  <si>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</si>
  <si>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</si>
  <si>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</si>
  <si>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</si>
  <si>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</si>
  <si>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</si>
  <si>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</si>
  <si>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</si>
  <si>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</si>
  <si>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</si>
  <si>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</si>
  <si>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</si>
  <si>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</si>
  <si>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</si>
  <si>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</si>
  <si>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</si>
  <si>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</si>
  <si>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</si>
  <si>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</si>
  <si>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</si>
  <si>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</si>
  <si>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</si>
  <si>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</si>
  <si>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</si>
  <si>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</si>
  <si>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</si>
  <si>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</si>
  <si>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</si>
  <si>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</si>
  <si>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</si>
  <si>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</si>
  <si>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</si>
  <si>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</si>
  <si>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</si>
  <si>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</si>
  <si>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</si>
  <si>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</si>
  <si>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</si>
  <si>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</si>
  <si>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</si>
  <si>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</si>
  <si>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</si>
  <si>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</si>
  <si>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</si>
  <si>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</si>
  <si>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</si>
  <si>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</si>
  <si>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</si>
  <si>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</si>
  <si>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</si>
  <si>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</si>
  <si>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</si>
  <si>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</si>
  <si>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</si>
  <si>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</si>
  <si>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</si>
  <si>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</si>
  <si>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</si>
  <si>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</si>
  <si>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</si>
  <si>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</si>
  <si>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</si>
  <si>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</si>
  <si>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</si>
  <si>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</si>
  <si>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</si>
  <si>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</si>
  <si>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</si>
  <si>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</si>
  <si>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</si>
  <si>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</si>
  <si>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</si>
  <si>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</si>
  <si>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</si>
  <si>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</si>
  <si>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</si>
  <si>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</si>
  <si>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</si>
  <si>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</si>
  <si>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</si>
  <si>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</si>
  <si>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</si>
  <si>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</si>
  <si>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</si>
  <si>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</si>
  <si>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</si>
  <si>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</si>
  <si>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</si>
  <si>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</si>
  <si>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</si>
  <si>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</si>
  <si>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</si>
  <si>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</si>
  <si>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</si>
  <si>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</si>
  <si>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</si>
  <si>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</si>
  <si>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</si>
  <si>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</si>
  <si>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</si>
  <si>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</si>
  <si>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</si>
  <si>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</si>
  <si>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</si>
  <si>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</si>
  <si>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</si>
  <si>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</si>
  <si>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</si>
  <si>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</si>
  <si>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</si>
  <si>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</si>
  <si>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</si>
  <si>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</si>
  <si>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</si>
  <si>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</si>
  <si>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</si>
  <si>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</si>
  <si>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</si>
  <si>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</si>
  <si>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</si>
  <si>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</si>
  <si>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</si>
  <si>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</si>
  <si>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</si>
  <si>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</si>
  <si>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</si>
  <si>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</si>
  <si>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</si>
  <si>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</si>
  <si>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</si>
  <si>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</si>
  <si>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</si>
  <si>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</si>
  <si>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</si>
  <si>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</si>
  <si>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</si>
  <si>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</si>
  <si>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</si>
  <si>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</si>
  <si>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</si>
  <si>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</si>
  <si>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</si>
  <si>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</si>
  <si>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</si>
  <si>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</si>
  <si>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</si>
  <si>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</si>
  <si>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</si>
  <si>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</si>
  <si>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</si>
  <si>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</si>
  <si>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</si>
  <si>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</si>
  <si>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</si>
  <si>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</si>
  <si>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</si>
  <si>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</si>
  <si>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</si>
  <si>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</si>
  <si>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</si>
  <si>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</si>
  <si>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</si>
  <si>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</si>
  <si>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</si>
  <si>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</si>
  <si>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</si>
  <si>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</si>
  <si>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</si>
  <si>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</si>
  <si>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</si>
  <si>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</si>
  <si>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</si>
  <si>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</si>
  <si>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</si>
  <si>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</si>
  <si>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</si>
  <si>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</si>
  <si>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</si>
  <si>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</si>
  <si>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</si>
  <si>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</si>
  <si>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</si>
  <si>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</si>
  <si>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</si>
  <si>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</si>
  <si>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</si>
  <si>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</si>
  <si>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</si>
  <si>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</si>
  <si>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</si>
  <si>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</si>
  <si>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</si>
  <si>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</si>
  <si>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</si>
  <si>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</si>
  <si>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</si>
  <si>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</si>
  <si>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</si>
  <si>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</si>
  <si>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</si>
  <si>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</si>
  <si>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</si>
  <si>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</si>
  <si>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</si>
  <si>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</si>
  <si>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</si>
  <si>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</si>
  <si>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</si>
  <si>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</si>
  <si>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</si>
  <si>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</si>
  <si>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</si>
  <si>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</si>
  <si>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</si>
  <si>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</si>
  <si>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</si>
  <si>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</si>
  <si>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</si>
  <si>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</si>
  <si>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</si>
  <si>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</si>
  <si>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</si>
  <si>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</si>
  <si>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</si>
  <si>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</si>
  <si>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</si>
  <si>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</si>
  <si>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</si>
  <si>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</si>
  <si>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</si>
  <si>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</si>
  <si>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</si>
  <si>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</si>
  <si>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</si>
  <si>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</si>
  <si>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</si>
  <si>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</si>
  <si>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</si>
  <si>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</si>
  <si>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</si>
  <si>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</si>
  <si>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</si>
  <si>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</si>
  <si>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</si>
  <si>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</si>
  <si>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</si>
  <si>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</si>
  <si>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</si>
  <si>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</si>
  <si>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</si>
  <si>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</si>
  <si>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</si>
  <si>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</si>
  <si>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</si>
  <si>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</si>
  <si>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</si>
  <si>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</si>
  <si>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</si>
  <si>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</si>
  <si>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</si>
  <si>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</si>
  <si>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</si>
  <si>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</si>
  <si>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</si>
  <si>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</si>
  <si>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</si>
  <si>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</si>
  <si>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</si>
  <si>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</si>
  <si>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</si>
  <si>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</si>
  <si>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</si>
  <si>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</si>
  <si>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</si>
  <si>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</si>
  <si>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</si>
  <si>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</si>
  <si>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</si>
  <si>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</si>
  <si>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</si>
  <si>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</si>
  <si>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</si>
  <si>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</si>
  <si>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</si>
  <si>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</si>
  <si>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</si>
  <si>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</si>
  <si>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</si>
  <si>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</si>
  <si>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</si>
  <si>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</si>
  <si>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</si>
  <si>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</si>
  <si>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</si>
  <si>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</si>
  <si>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</si>
  <si>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</si>
  <si>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</si>
  <si>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</si>
  <si>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</si>
  <si>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</si>
  <si>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</si>
  <si>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</si>
  <si>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</si>
  <si>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</si>
  <si>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</si>
  <si>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</si>
  <si>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</si>
  <si>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</si>
  <si>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</si>
  <si>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</si>
  <si>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</si>
  <si>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</si>
  <si>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</si>
  <si>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</si>
  <si>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</si>
  <si>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</si>
  <si>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</si>
  <si>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</si>
  <si>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</si>
  <si>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</si>
  <si>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</si>
  <si>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</si>
  <si>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</si>
  <si>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</si>
  <si>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</si>
  <si>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</si>
  <si>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</si>
  <si>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</si>
  <si>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</si>
  <si>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</si>
  <si>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</si>
  <si>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</si>
  <si>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</si>
  <si>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</si>
  <si>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</si>
  <si>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</si>
  <si>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</si>
  <si>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</si>
  <si>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</si>
  <si>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</si>
  <si>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</si>
  <si>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</si>
  <si>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</si>
  <si>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</si>
  <si>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</si>
  <si>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</si>
  <si>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</si>
  <si>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</si>
  <si>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</si>
  <si>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</si>
  <si>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</si>
  <si>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</si>
  <si>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</si>
  <si>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</si>
  <si>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</si>
  <si>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</si>
  <si>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</si>
  <si>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</si>
  <si>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</si>
  <si>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</si>
  <si>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</si>
  <si>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</si>
  <si>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</si>
  <si>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</si>
  <si>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</si>
  <si>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</si>
  <si>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</si>
  <si>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</si>
  <si>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</si>
  <si>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</si>
  <si>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</si>
  <si>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</si>
  <si>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</si>
  <si>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</si>
  <si>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</si>
  <si>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</si>
  <si>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</si>
  <si>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</si>
  <si>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</si>
  <si>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</si>
  <si>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</si>
  <si>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</si>
  <si>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</si>
  <si>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</si>
  <si>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</si>
  <si>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</si>
  <si>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</si>
  <si>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</si>
  <si>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</si>
  <si>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</si>
  <si>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</si>
  <si>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</si>
  <si>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</si>
  <si>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</si>
  <si>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</si>
  <si>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</si>
  <si>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</si>
  <si>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</si>
  <si>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</si>
  <si>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</si>
  <si>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</si>
  <si>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</si>
  <si>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</si>
  <si>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</si>
  <si>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</si>
  <si>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</si>
  <si>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</si>
  <si>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</si>
  <si>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</si>
  <si>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</si>
  <si>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</si>
  <si>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</si>
  <si>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</si>
  <si>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</si>
  <si>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</si>
  <si>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</si>
  <si>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</si>
  <si>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</si>
  <si>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</si>
  <si>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</si>
  <si>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</si>
  <si>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</si>
  <si>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</si>
  <si>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</si>
  <si>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</si>
  <si>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</si>
  <si>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</si>
  <si>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</si>
  <si>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</si>
  <si>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</si>
  <si>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</si>
  <si>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</si>
  <si>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</si>
  <si>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</si>
  <si>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</si>
  <si>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</si>
  <si>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</si>
  <si>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</si>
  <si>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</si>
  <si>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</si>
  <si>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</si>
  <si>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</si>
  <si>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</si>
  <si>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</si>
  <si>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</si>
  <si>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</si>
  <si>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</si>
  <si>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</si>
  <si>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</si>
  <si>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</si>
  <si>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</si>
  <si>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</si>
  <si>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</si>
  <si>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</si>
  <si>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</si>
  <si>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</si>
  <si>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</si>
  <si>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</si>
  <si>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</si>
  <si>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</si>
  <si>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</si>
  <si>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</si>
  <si>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</si>
  <si>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</si>
  <si>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</si>
  <si>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</si>
  <si>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</si>
  <si>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</si>
  <si>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</si>
  <si>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</si>
  <si>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</si>
  <si>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</si>
  <si>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</si>
  <si>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</si>
  <si>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</si>
  <si>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</si>
  <si>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</si>
  <si>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</si>
  <si>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</si>
  <si>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</si>
  <si>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</si>
  <si>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</si>
  <si>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</si>
  <si>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</si>
  <si>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</si>
  <si>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</si>
  <si>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</si>
  <si>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</si>
  <si>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</si>
  <si>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</si>
  <si>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</si>
  <si>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</si>
  <si>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</si>
  <si>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</si>
  <si>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</si>
  <si>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</si>
  <si>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</si>
  <si>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</si>
  <si>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</si>
  <si>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</si>
  <si>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</si>
  <si>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</si>
  <si>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</si>
  <si>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</si>
  <si>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</si>
  <si>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</si>
  <si>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</si>
  <si>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</si>
  <si>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</si>
  <si>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</si>
  <si>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</si>
  <si>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</si>
  <si>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</si>
  <si>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</si>
  <si>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</si>
  <si>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</si>
  <si>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</si>
  <si>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</si>
  <si>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</si>
  <si>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</si>
  <si>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</si>
  <si>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</si>
  <si>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</si>
  <si>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</si>
  <si>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</si>
  <si>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</si>
  <si>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</si>
  <si>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</si>
  <si>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</si>
  <si>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</si>
  <si>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</si>
  <si>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</si>
  <si>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</si>
  <si>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</si>
  <si>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</si>
  <si>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</si>
  <si>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</si>
  <si>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</si>
  <si>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</si>
  <si>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</si>
  <si>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</si>
  <si>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</si>
  <si>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</si>
  <si>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</si>
  <si>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</si>
  <si>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</si>
  <si>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</si>
  <si>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</si>
  <si>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</si>
  <si>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</si>
  <si>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</si>
  <si>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</si>
  <si>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</si>
  <si>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</si>
  <si>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</si>
  <si>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</si>
  <si>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</si>
  <si>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</si>
  <si>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</si>
  <si>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</si>
  <si>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</si>
  <si>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</si>
  <si>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</si>
  <si>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</si>
  <si>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</si>
  <si>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</si>
  <si>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</si>
  <si>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</si>
  <si>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</si>
  <si>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</si>
  <si>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</si>
  <si>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</si>
  <si>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</si>
  <si>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</si>
  <si>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</si>
  <si>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</si>
  <si>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</si>
  <si>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</si>
  <si>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</si>
  <si>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</si>
  <si>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</si>
  <si>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</si>
  <si>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</si>
  <si>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</si>
  <si>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</si>
  <si>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</si>
  <si>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</si>
  <si>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</si>
  <si>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</si>
  <si>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</si>
  <si>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</si>
  <si>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</si>
  <si>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</si>
  <si>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</si>
  <si>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</si>
  <si>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</si>
  <si>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</si>
  <si>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</si>
  <si>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</si>
  <si>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</si>
  <si>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</si>
  <si>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</si>
  <si>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</si>
  <si>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</si>
  <si>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</si>
  <si>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</si>
  <si>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</si>
  <si>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</si>
  <si>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</si>
  <si>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</si>
  <si>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</si>
  <si>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</si>
  <si>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</si>
  <si>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</si>
  <si>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</si>
  <si>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</si>
  <si>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</si>
  <si>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</si>
  <si>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</si>
  <si>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</si>
  <si>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</si>
  <si>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</si>
  <si>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</si>
  <si>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</si>
  <si>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</si>
  <si>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</si>
  <si>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</si>
  <si>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</si>
  <si>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</si>
  <si>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</si>
  <si>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</si>
  <si>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</si>
  <si>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</si>
  <si>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</si>
  <si>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</si>
  <si>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</si>
  <si>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</si>
  <si>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</si>
  <si>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</si>
  <si>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</si>
  <si>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</si>
  <si>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</si>
  <si>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</si>
  <si>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</si>
  <si>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</si>
  <si>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</si>
  <si>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</si>
  <si>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</si>
  <si>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</si>
  <si>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</si>
  <si>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</si>
  <si>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</si>
  <si>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</si>
  <si>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</si>
  <si>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</si>
  <si>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</si>
  <si>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</si>
  <si>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</si>
  <si>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</si>
  <si>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</si>
  <si>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</si>
  <si>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</si>
  <si>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</si>
  <si>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</si>
  <si>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</si>
  <si>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</si>
  <si>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</si>
  <si>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</si>
  <si>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</si>
  <si>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</si>
  <si>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</si>
  <si>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</si>
  <si>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</si>
  <si>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</si>
  <si>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</si>
  <si>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</si>
  <si>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</si>
  <si>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</si>
  <si>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</si>
  <si>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</si>
  <si>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</si>
  <si>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</si>
  <si>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</si>
  <si>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</si>
  <si>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</si>
  <si>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</si>
  <si>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</si>
  <si>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</si>
  <si>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</si>
  <si>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</si>
  <si>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</si>
  <si>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</si>
  <si>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</si>
  <si>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</si>
  <si>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</si>
  <si>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</si>
  <si>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</si>
  <si>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</si>
  <si>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</si>
  <si>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</si>
  <si>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</si>
  <si>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</si>
  <si>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</si>
  <si>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</si>
  <si>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</si>
  <si>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</si>
  <si>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</si>
  <si>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</si>
  <si>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</si>
  <si>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</si>
  <si>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</si>
  <si>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</si>
  <si>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</si>
  <si>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</si>
  <si>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</si>
  <si>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</si>
  <si>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</si>
  <si>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</si>
  <si>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</si>
  <si>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</si>
  <si>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</si>
  <si>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</si>
  <si>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</si>
  <si>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</si>
  <si>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</si>
  <si>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</si>
  <si>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</si>
  <si>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</si>
  <si>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</si>
  <si>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</si>
  <si>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</si>
  <si>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</si>
  <si>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</si>
  <si>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</si>
  <si>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</si>
  <si>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</si>
  <si>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</si>
  <si>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</si>
  <si>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</si>
  <si>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</si>
  <si>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</si>
  <si>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</si>
  <si>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</si>
  <si>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</si>
  <si>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</si>
  <si>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</si>
  <si>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</si>
  <si>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</si>
  <si>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</si>
  <si>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</si>
  <si>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</si>
  <si>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</si>
  <si>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</si>
  <si>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</si>
  <si>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</si>
  <si>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</si>
  <si>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</si>
  <si>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</si>
  <si>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</si>
  <si>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</si>
  <si>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</si>
  <si>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</si>
  <si>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</si>
  <si>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</si>
  <si>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</si>
  <si>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</si>
  <si>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</si>
  <si>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</si>
  <si>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</si>
  <si>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</si>
  <si>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</si>
  <si>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</si>
  <si>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</si>
  <si>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</si>
  <si>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</si>
  <si>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</si>
  <si>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</si>
  <si>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</si>
  <si>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</si>
  <si>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</si>
  <si>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</si>
  <si>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</si>
  <si>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</si>
  <si>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</si>
  <si>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</si>
  <si>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</si>
  <si>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</si>
  <si>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</si>
  <si>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</si>
  <si>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</si>
  <si>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</si>
  <si>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</si>
  <si>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</si>
  <si>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</si>
  <si>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</si>
  <si>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</si>
  <si>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</si>
  <si>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</si>
  <si>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</si>
  <si>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</si>
  <si>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</si>
  <si>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</si>
  <si>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</si>
  <si>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</si>
  <si>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</si>
  <si>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</si>
  <si>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</si>
  <si>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</si>
  <si>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</si>
  <si>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</si>
  <si>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</si>
  <si>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</si>
  <si>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</si>
  <si>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</si>
  <si>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</si>
  <si>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</si>
  <si>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</si>
  <si>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</si>
  <si>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</si>
  <si>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</si>
  <si>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</si>
  <si>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</si>
  <si>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</si>
  <si>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</si>
  <si>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</si>
  <si>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</si>
  <si>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</si>
  <si>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</si>
  <si>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</si>
  <si>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</si>
  <si>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</si>
  <si>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</si>
  <si>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</si>
  <si>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</si>
  <si>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</si>
  <si>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</si>
  <si>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</si>
  <si>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</si>
  <si>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</si>
  <si>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</si>
  <si>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</si>
  <si>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</si>
  <si>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</si>
  <si>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</si>
  <si>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</si>
  <si>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</si>
  <si>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</si>
  <si>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</si>
  <si>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</si>
  <si>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</si>
  <si>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</si>
  <si>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</si>
  <si>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</si>
  <si>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</si>
  <si>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</si>
  <si>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</si>
  <si>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</si>
  <si>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</si>
  <si>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</si>
  <si>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</si>
  <si>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</si>
  <si>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</si>
  <si>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</si>
  <si>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</si>
  <si>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</si>
  <si>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</si>
  <si>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</si>
  <si>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</si>
  <si>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</si>
  <si>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</si>
  <si>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</si>
  <si>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</si>
  <si>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</si>
  <si>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</si>
  <si>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</si>
  <si>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</si>
  <si>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</si>
  <si>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</si>
  <si>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</si>
  <si>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</si>
  <si>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</si>
  <si>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</si>
  <si>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</si>
  <si>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</si>
  <si>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</si>
  <si>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</si>
  <si>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</si>
  <si>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</si>
  <si>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</si>
  <si>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</si>
  <si>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</si>
  <si>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</si>
  <si>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</si>
  <si>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</si>
  <si>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</si>
  <si>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</si>
  <si>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</si>
  <si>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</si>
  <si>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</si>
  <si>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</si>
  <si>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</si>
  <si>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</si>
  <si>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</si>
  <si>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</si>
  <si>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</si>
  <si>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</si>
  <si>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</si>
  <si>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</si>
  <si>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</si>
  <si>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</si>
  <si>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</si>
  <si>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</si>
  <si>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</si>
  <si>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</si>
  <si>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</si>
  <si>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</si>
  <si>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</si>
  <si>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</si>
  <si>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</si>
  <si>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</si>
  <si>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</si>
  <si>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</si>
  <si>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</si>
  <si>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</si>
  <si>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</si>
  <si>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</si>
  <si>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</si>
  <si>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</si>
  <si>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</si>
  <si>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</si>
  <si>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</si>
  <si>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</si>
  <si>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</si>
  <si>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</si>
  <si>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</si>
  <si>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</si>
  <si>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</si>
  <si>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</si>
  <si>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</si>
  <si>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</si>
  <si>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</si>
  <si>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</si>
  <si>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</si>
  <si>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</si>
  <si>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</si>
  <si>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</si>
  <si>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</si>
  <si>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</si>
  <si>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</si>
  <si>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</si>
  <si>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</si>
  <si>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</si>
  <si>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</si>
  <si>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</si>
  <si>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</si>
  <si>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</si>
  <si>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</si>
  <si>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</si>
  <si>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</si>
  <si>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</si>
  <si>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</si>
  <si>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</si>
  <si>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</si>
  <si>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</si>
  <si>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</si>
  <si>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</si>
  <si>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</si>
  <si>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</si>
  <si>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</si>
  <si>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</si>
  <si>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</si>
  <si>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</si>
  <si>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</si>
  <si>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</si>
  <si>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</si>
  <si>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</si>
  <si>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</si>
  <si>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</si>
  <si>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</si>
  <si>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</si>
  <si>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</si>
  <si>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</si>
  <si>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</si>
  <si>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</si>
  <si>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</si>
  <si>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</si>
  <si>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</si>
  <si>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</si>
  <si>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</si>
  <si>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</si>
  <si>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</si>
  <si>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</si>
  <si>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</si>
  <si>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</si>
  <si>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</si>
  <si>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</si>
  <si>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</si>
  <si>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</si>
  <si>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</si>
  <si>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</si>
  <si>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</si>
  <si>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</si>
  <si>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</si>
  <si>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</si>
  <si>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</si>
  <si>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</si>
  <si>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</si>
  <si>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</si>
  <si>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</si>
  <si>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</si>
  <si>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</si>
  <si>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</si>
  <si>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</si>
  <si>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</si>
  <si>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</si>
  <si>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</si>
  <si>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</si>
  <si>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</si>
  <si>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</si>
  <si>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</si>
  <si>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</si>
  <si>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</si>
  <si>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</si>
  <si>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</si>
  <si>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</si>
  <si>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</si>
  <si>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</si>
  <si>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</si>
  <si>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</si>
  <si>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</si>
  <si>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</si>
  <si>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</si>
  <si>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</si>
  <si>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</si>
  <si>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</si>
  <si>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</si>
  <si>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</si>
  <si>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</si>
  <si>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</si>
  <si>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</si>
  <si>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</si>
  <si>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</si>
  <si>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</si>
  <si>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</si>
  <si>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</si>
  <si>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</si>
  <si>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</si>
  <si>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</si>
  <si>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</si>
  <si>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</si>
  <si>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</si>
  <si>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</si>
  <si>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</si>
  <si>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</si>
  <si>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</si>
  <si>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</si>
  <si>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</si>
  <si>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</si>
  <si>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</si>
  <si>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</si>
  <si>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</si>
  <si>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</si>
  <si>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</si>
  <si>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</si>
  <si>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</si>
  <si>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</si>
  <si>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</si>
  <si>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</si>
  <si>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</si>
  <si>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</si>
  <si>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</si>
  <si>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</si>
  <si>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</si>
  <si>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</si>
  <si>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</si>
  <si>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</si>
  <si>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</si>
  <si>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</si>
  <si>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</si>
  <si>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</si>
  <si>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</si>
  <si>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</si>
  <si>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</si>
  <si>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</si>
  <si>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</si>
  <si>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</si>
  <si>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</si>
  <si>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</si>
  <si>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</si>
  <si>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</si>
  <si>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</si>
  <si>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</si>
  <si>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</si>
  <si>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</si>
  <si>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</si>
  <si>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</si>
  <si>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</si>
  <si>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</si>
  <si>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</si>
  <si>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</si>
  <si>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</si>
  <si>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</si>
  <si>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</si>
  <si>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</si>
  <si>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</si>
  <si>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</si>
  <si>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</si>
  <si>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</si>
  <si>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</si>
  <si>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</si>
  <si>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</si>
  <si>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</si>
  <si>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</si>
  <si>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</si>
  <si>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</si>
  <si>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</si>
  <si>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</si>
  <si>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</si>
  <si>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</si>
  <si>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</si>
  <si>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</si>
  <si>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</si>
  <si>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</si>
  <si>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</si>
  <si>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</si>
  <si>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</si>
  <si>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</si>
  <si>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</si>
  <si>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</si>
  <si>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</si>
  <si>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</si>
  <si>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</si>
  <si>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</si>
  <si>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</si>
  <si>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</si>
  <si>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</si>
  <si>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</si>
  <si>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</si>
  <si>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</si>
  <si>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</si>
  <si>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</si>
  <si>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</si>
  <si>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</si>
  <si>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</si>
  <si>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</si>
  <si>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</si>
  <si>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</si>
  <si>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</si>
  <si>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</si>
  <si>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</si>
  <si>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</si>
  <si>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</si>
  <si>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</si>
  <si>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</si>
  <si>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</si>
  <si>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</si>
  <si>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</si>
  <si>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</si>
  <si>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</si>
  <si>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</si>
  <si>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</si>
  <si>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</si>
  <si>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</si>
  <si>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</si>
  <si>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</si>
  <si>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</si>
  <si>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</si>
  <si>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</si>
  <si>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</si>
  <si>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</si>
  <si>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</si>
  <si>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</si>
  <si>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</si>
  <si>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</si>
  <si>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</si>
  <si>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</si>
  <si>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</si>
  <si>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</si>
  <si>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</si>
  <si>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</si>
  <si>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</si>
  <si>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</si>
  <si>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</si>
  <si>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</si>
  <si>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</si>
  <si>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</si>
  <si>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</si>
  <si>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</si>
  <si>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</si>
  <si>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</si>
  <si>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</si>
  <si>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</si>
  <si>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</si>
  <si>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</si>
  <si>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</si>
  <si>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</si>
  <si>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</si>
  <si>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</si>
  <si>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</si>
  <si>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</si>
  <si>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</si>
  <si>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</si>
  <si>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</si>
  <si>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</si>
  <si>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</si>
  <si>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</si>
  <si>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</si>
  <si>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</si>
  <si>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</si>
  <si>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</si>
  <si>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</si>
  <si>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</si>
  <si>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</si>
  <si>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</si>
  <si>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</si>
  <si>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</si>
  <si>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</si>
  <si>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</si>
  <si>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</si>
  <si>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</si>
  <si>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</si>
  <si>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</si>
  <si>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</si>
  <si>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</si>
  <si>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</si>
  <si>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</si>
  <si>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</si>
  <si>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</si>
  <si>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</si>
  <si>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</si>
  <si>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</si>
  <si>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</si>
  <si>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</si>
  <si>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</si>
  <si>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</si>
  <si>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</si>
  <si>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</si>
  <si>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</si>
  <si>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</si>
  <si>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</si>
  <si>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</si>
  <si>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</si>
  <si>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</si>
  <si>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</si>
  <si>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</si>
  <si>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</si>
  <si>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</si>
  <si>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</si>
  <si>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</si>
  <si>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</si>
  <si>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</si>
  <si>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</si>
  <si>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</si>
  <si>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</si>
  <si>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</si>
  <si>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</si>
  <si>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</si>
  <si>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</si>
  <si>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</si>
  <si>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</si>
  <si>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</si>
  <si>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</si>
  <si>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</si>
  <si>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</si>
  <si>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</si>
  <si>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</si>
  <si>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</si>
  <si>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</si>
  <si>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</si>
  <si>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</si>
  <si>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</si>
  <si>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</si>
  <si>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</si>
  <si>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</si>
  <si>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</si>
  <si>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</si>
  <si>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</si>
  <si>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</si>
  <si>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</si>
  <si>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</si>
  <si>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</si>
  <si>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</si>
  <si>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</si>
  <si>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</si>
  <si>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</si>
  <si>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</si>
  <si>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</si>
  <si>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</si>
  <si>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</si>
  <si>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</si>
  <si>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</si>
  <si>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</si>
  <si>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</si>
  <si>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</si>
  <si>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</si>
  <si>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</si>
  <si>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</si>
  <si>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</si>
  <si>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</si>
  <si>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</si>
  <si>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</si>
  <si>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</si>
  <si>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</si>
  <si>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</si>
  <si>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</si>
  <si>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</si>
  <si>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</si>
  <si>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</si>
  <si>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</si>
  <si>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</si>
  <si>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</si>
  <si>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</si>
  <si>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</si>
  <si>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</si>
  <si>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</si>
  <si>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</si>
  <si>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</si>
  <si>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</si>
  <si>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</si>
  <si>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</si>
  <si>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</si>
  <si>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</si>
  <si>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</si>
  <si>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</si>
  <si>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</si>
  <si>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</si>
  <si>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</si>
  <si>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</si>
  <si>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</si>
  <si>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</si>
  <si>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</si>
  <si>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</si>
  <si>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</si>
  <si>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</si>
  <si>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</si>
  <si>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</si>
  <si>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</si>
  <si>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</si>
  <si>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</si>
  <si>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</si>
  <si>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</si>
  <si>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</si>
  <si>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</si>
  <si>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</si>
  <si>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</si>
  <si>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</si>
  <si>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</si>
  <si>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</si>
  <si>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</si>
  <si>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</si>
  <si>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</si>
  <si>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</si>
  <si>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</si>
  <si>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</si>
  <si>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</si>
  <si>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</si>
  <si>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</si>
  <si>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</si>
  <si>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</si>
  <si>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</si>
  <si>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</si>
  <si>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</si>
  <si>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</si>
  <si>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</si>
  <si>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</si>
  <si>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</si>
  <si>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</si>
  <si>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</si>
  <si>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</si>
  <si>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</si>
  <si>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</si>
  <si>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</si>
  <si>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</si>
  <si>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</si>
  <si>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</si>
  <si>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</si>
  <si>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</si>
  <si>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</si>
  <si>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</si>
  <si>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</si>
  <si>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</si>
  <si>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</si>
  <si>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</si>
  <si>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</si>
  <si>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</si>
  <si>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</si>
  <si>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</si>
  <si>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</si>
  <si>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</si>
  <si>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</si>
  <si>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</si>
  <si>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</si>
  <si>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</si>
  <si>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</si>
  <si>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</si>
  <si>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</si>
  <si>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</si>
  <si>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</si>
  <si>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</si>
  <si>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</si>
  <si>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</si>
  <si>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</si>
  <si>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</si>
  <si>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</si>
  <si>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</si>
  <si>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</si>
  <si>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</si>
  <si>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</si>
  <si>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</si>
  <si>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</si>
  <si>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</si>
  <si>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</si>
  <si>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</si>
  <si>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</si>
  <si>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</si>
  <si>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</si>
  <si>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</si>
  <si>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</si>
  <si>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</si>
  <si>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</si>
  <si>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</si>
  <si>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</si>
  <si>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</si>
  <si>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</si>
  <si>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</si>
  <si>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</si>
  <si>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</si>
  <si>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</si>
  <si>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</si>
  <si>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</si>
  <si>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</si>
  <si>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</si>
  <si>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</si>
  <si>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</si>
  <si>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</si>
  <si>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</si>
  <si>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</si>
  <si>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</si>
  <si>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</si>
  <si>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</si>
  <si>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</si>
  <si>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</si>
  <si>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</si>
  <si>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</si>
  <si>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</si>
  <si>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</si>
  <si>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</si>
  <si>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</si>
  <si>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</si>
  <si>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</si>
  <si>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</si>
  <si>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</si>
  <si>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</si>
  <si>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</si>
  <si>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</si>
  <si>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</si>
  <si>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</si>
  <si>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</si>
  <si>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</si>
  <si>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</si>
  <si>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</si>
  <si>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</si>
  <si>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</si>
  <si>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</si>
  <si>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</si>
  <si>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</si>
  <si>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</si>
  <si>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</si>
  <si>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</si>
  <si>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</si>
  <si>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</si>
  <si>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</si>
  <si>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</si>
  <si>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</si>
  <si>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</si>
  <si>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</si>
  <si>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</si>
  <si>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</si>
  <si>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</si>
  <si>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</si>
  <si>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</si>
  <si>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</si>
  <si>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</si>
  <si>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</si>
  <si>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</si>
  <si>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</si>
  <si>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</si>
  <si>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</si>
  <si>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</si>
  <si>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</si>
  <si>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</si>
  <si>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</si>
  <si>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</si>
  <si>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</si>
  <si>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</si>
  <si>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</si>
  <si>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</si>
  <si>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</si>
  <si>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</si>
  <si>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</si>
  <si>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</si>
  <si>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</si>
  <si>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</si>
  <si>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</si>
  <si>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</si>
  <si>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</si>
  <si>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</si>
  <si>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</si>
  <si>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</si>
  <si>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</si>
  <si>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</si>
  <si>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</si>
  <si>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</si>
  <si>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</si>
  <si>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</si>
  <si>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</si>
  <si>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</si>
  <si>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</si>
  <si>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</si>
  <si>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</si>
  <si>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</si>
  <si>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</si>
  <si>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</si>
  <si>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</si>
  <si>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</si>
  <si>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</si>
  <si>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</si>
  <si>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</si>
  <si>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</si>
  <si>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</si>
  <si>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</si>
  <si>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</si>
  <si>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</si>
  <si>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</si>
  <si>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</si>
  <si>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</si>
  <si>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</si>
  <si>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</si>
  <si>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</si>
  <si>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</si>
  <si>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</si>
  <si>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</si>
  <si>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</si>
  <si>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</si>
  <si>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</si>
  <si>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</si>
  <si>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</si>
  <si>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</si>
  <si>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</si>
  <si>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</si>
  <si>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</si>
  <si>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</si>
  <si>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</si>
  <si>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</si>
  <si>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</si>
  <si>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</si>
  <si>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</si>
  <si>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</si>
  <si>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</si>
  <si>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</si>
  <si>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</si>
  <si>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</si>
  <si>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</si>
  <si>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</si>
  <si>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</si>
  <si>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</si>
  <si>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</si>
  <si>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</si>
  <si>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</si>
  <si>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</si>
  <si>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</si>
  <si>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</si>
  <si>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</si>
  <si>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</si>
  <si>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</si>
  <si>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</si>
  <si>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</si>
  <si>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</si>
  <si>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</si>
  <si>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</si>
  <si>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</si>
  <si>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</si>
  <si>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</si>
  <si>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</si>
  <si>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</si>
  <si>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</si>
  <si>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</si>
  <si>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</si>
  <si>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</si>
  <si>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</si>
  <si>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</si>
  <si>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</si>
  <si>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</si>
  <si>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</si>
  <si>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</si>
  <si>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</si>
  <si>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</si>
  <si>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</si>
  <si>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</si>
  <si>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</si>
  <si>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</si>
  <si>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</si>
  <si>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</si>
  <si>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</si>
  <si>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</si>
  <si>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</si>
  <si>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</si>
  <si>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</si>
  <si>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</si>
  <si>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</si>
  <si>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</si>
  <si>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</si>
  <si>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</si>
  <si>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</si>
  <si>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</si>
  <si>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</si>
  <si>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</si>
  <si>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</si>
  <si>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</si>
  <si>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</si>
  <si>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</si>
  <si>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</si>
  <si>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</si>
  <si>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</si>
  <si>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</si>
  <si>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</si>
  <si>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</si>
  <si>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</si>
  <si>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</si>
  <si>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</si>
  <si>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</si>
  <si>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</si>
  <si>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</si>
  <si>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</si>
  <si>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</si>
  <si>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</si>
  <si>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</si>
  <si>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</si>
  <si>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</si>
  <si>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</si>
  <si>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</si>
  <si>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</si>
  <si>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</si>
  <si>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</si>
  <si>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</si>
  <si>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</si>
  <si>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</si>
  <si>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</si>
  <si>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</si>
  <si>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</si>
  <si>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</si>
  <si>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</si>
  <si>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</si>
  <si>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</si>
  <si>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</si>
  <si>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</si>
  <si>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</si>
  <si>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</si>
  <si>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</si>
  <si>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</si>
  <si>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</si>
  <si>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</si>
  <si>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</si>
  <si>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</si>
  <si>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</si>
  <si>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</si>
  <si>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</si>
  <si>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</si>
  <si>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</si>
  <si>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</si>
  <si>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</si>
  <si>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</si>
  <si>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</si>
  <si>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</si>
  <si>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</si>
  <si>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</si>
  <si>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</si>
  <si>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</si>
  <si>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</si>
  <si>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</si>
  <si>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</si>
  <si>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</si>
  <si>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</si>
  <si>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</si>
  <si>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</si>
  <si>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</si>
  <si>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</si>
  <si>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</si>
  <si>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</si>
  <si>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</si>
  <si>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</si>
  <si>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</si>
  <si>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</si>
  <si>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</si>
  <si>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</si>
  <si>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</si>
  <si>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</si>
  <si>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</si>
  <si>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</si>
  <si>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</si>
  <si>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</si>
  <si>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</si>
  <si>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</si>
  <si>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</si>
  <si>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</si>
  <si>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</si>
  <si>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</si>
  <si>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</si>
  <si>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</si>
  <si>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</si>
  <si>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</si>
  <si>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</si>
  <si>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</si>
  <si>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</si>
  <si>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</si>
  <si>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</si>
  <si>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</si>
  <si>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</si>
  <si>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</si>
  <si>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</si>
  <si>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</si>
  <si>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</si>
  <si>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</si>
  <si>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</si>
  <si>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</si>
  <si>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</si>
  <si>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</si>
  <si>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</si>
  <si>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</si>
  <si>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</si>
  <si>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</si>
  <si>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</si>
  <si>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</si>
  <si>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</si>
  <si>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</si>
  <si>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</si>
  <si>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</si>
  <si>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</si>
  <si>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</si>
  <si>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</si>
  <si>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</si>
  <si>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</si>
  <si>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</si>
  <si>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</si>
  <si>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</si>
  <si>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</si>
  <si>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</si>
  <si>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</si>
  <si>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</si>
  <si>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</si>
  <si>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</si>
  <si>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</si>
  <si>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</si>
  <si>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</si>
  <si>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</si>
  <si>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</si>
  <si>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</si>
  <si>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</si>
  <si>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</si>
  <si>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</si>
  <si>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</si>
  <si>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</si>
  <si>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</si>
  <si>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</si>
  <si>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</si>
  <si>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</si>
  <si>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</si>
  <si>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</si>
  <si>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</si>
  <si>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</si>
  <si>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</si>
  <si>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</si>
  <si>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</si>
  <si>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</si>
  <si>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</si>
  <si>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</si>
  <si>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</si>
  <si>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</si>
  <si>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</si>
  <si>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</si>
  <si>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</si>
  <si>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</si>
  <si>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</si>
  <si>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</si>
  <si>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</si>
  <si>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</si>
  <si>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</si>
  <si>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</si>
  <si>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</si>
  <si>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</si>
  <si>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</si>
  <si>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</si>
  <si>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</si>
  <si>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</si>
  <si>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</si>
  <si>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</si>
  <si>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</si>
  <si>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</si>
  <si>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</si>
  <si>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</si>
  <si>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</si>
  <si>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</si>
  <si>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</si>
  <si>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</si>
  <si>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</si>
  <si>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</si>
  <si>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</si>
  <si>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</si>
  <si>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</si>
  <si>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</si>
  <si>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</si>
  <si>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</si>
  <si>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</si>
  <si>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</si>
  <si>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</si>
  <si>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</si>
  <si>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</si>
  <si>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</si>
  <si>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</si>
  <si>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</si>
  <si>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</si>
  <si>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</si>
  <si>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</si>
  <si>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</si>
  <si>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</si>
  <si>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</si>
  <si>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</si>
  <si>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</si>
  <si>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</si>
  <si>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</si>
  <si>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</si>
  <si>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</si>
  <si>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</si>
  <si>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</si>
  <si>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</si>
  <si>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</si>
  <si>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</si>
  <si>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</si>
  <si>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</si>
  <si>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</si>
  <si>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</si>
  <si>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</si>
  <si>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</si>
  <si>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</si>
  <si>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</si>
  <si>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</si>
  <si>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</si>
  <si>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</si>
  <si>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</si>
  <si>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</si>
  <si>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</si>
  <si>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</si>
  <si>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</si>
  <si>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</si>
  <si>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</si>
  <si>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</si>
  <si>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</si>
  <si>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</si>
  <si>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</si>
  <si>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</si>
  <si>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</si>
  <si>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</si>
  <si>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</si>
  <si>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</si>
  <si>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</si>
  <si>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</si>
  <si>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</si>
  <si>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</si>
  <si>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</si>
  <si>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</si>
  <si>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</si>
  <si>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</si>
  <si>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</si>
  <si>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</si>
  <si>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</si>
  <si>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</si>
  <si>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</si>
  <si>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</si>
  <si>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</si>
  <si>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</si>
  <si>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</si>
  <si>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</si>
  <si>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</si>
  <si>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</si>
  <si>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</si>
  <si>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</si>
  <si>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</si>
  <si>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</si>
  <si>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</si>
  <si>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</si>
  <si>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</si>
  <si>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</si>
  <si>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</si>
  <si>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</si>
  <si>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</si>
  <si>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</si>
  <si>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</si>
  <si>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</si>
  <si>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</si>
  <si>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</si>
  <si>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</si>
  <si>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</si>
  <si>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</si>
  <si>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</si>
  <si>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</si>
  <si>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</si>
  <si>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</si>
  <si>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</si>
  <si>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</si>
  <si>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</si>
  <si>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</si>
  <si>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</si>
  <si>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</si>
  <si>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</si>
  <si>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</si>
  <si>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</si>
  <si>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</si>
  <si>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</si>
  <si>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</si>
  <si>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</si>
  <si>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</si>
  <si>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</si>
  <si>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</si>
  <si>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</si>
  <si>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</si>
  <si>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</si>
  <si>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</si>
  <si>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</si>
  <si>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</si>
  <si>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</si>
  <si>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</si>
  <si>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</si>
  <si>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</si>
  <si>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</si>
  <si>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</si>
  <si>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</si>
  <si>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</si>
  <si>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</si>
  <si>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</si>
  <si>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</si>
  <si>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</si>
  <si>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</si>
  <si>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</si>
  <si>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</si>
  <si>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</si>
  <si>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</si>
  <si>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</si>
  <si>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</si>
  <si>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</si>
  <si>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</si>
  <si>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</si>
  <si>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</si>
  <si>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</si>
  <si>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</si>
  <si>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</si>
  <si>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</si>
  <si>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</si>
  <si>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</si>
  <si>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</si>
  <si>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</si>
  <si>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</si>
  <si>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</si>
  <si>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</si>
  <si>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</si>
  <si>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</si>
  <si>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</si>
  <si>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</si>
  <si>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</si>
  <si>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</si>
  <si>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</si>
  <si>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</si>
  <si>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</si>
  <si>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</si>
  <si>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</si>
  <si>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</si>
  <si>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</si>
  <si>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</si>
  <si>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</si>
  <si>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</si>
  <si>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</si>
  <si>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</si>
  <si>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</si>
  <si>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</si>
  <si>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</si>
  <si>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</si>
  <si>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</si>
  <si>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</si>
  <si>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</si>
  <si>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</si>
  <si>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</si>
  <si>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</si>
  <si>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</si>
  <si>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</si>
  <si>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</si>
  <si>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</si>
  <si>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</si>
  <si>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</si>
  <si>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</si>
  <si>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</si>
  <si>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</si>
  <si>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</si>
  <si>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</si>
  <si>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</si>
  <si>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</si>
  <si>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</si>
  <si>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</si>
  <si>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</si>
  <si>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</si>
  <si>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</si>
  <si>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</si>
  <si>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</si>
  <si>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</si>
  <si>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</si>
  <si>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</si>
  <si>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</si>
  <si>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</si>
  <si>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</si>
  <si>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</si>
  <si>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</si>
  <si>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</si>
  <si>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</si>
  <si>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</si>
  <si>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</si>
  <si>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</si>
  <si>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</si>
  <si>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</si>
  <si>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</si>
  <si>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</si>
  <si>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</si>
  <si>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</si>
  <si>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</si>
  <si>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</si>
  <si>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</si>
  <si>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</si>
  <si>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</si>
  <si>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</si>
  <si>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</si>
  <si>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</si>
  <si>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</si>
  <si>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</si>
  <si>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</si>
  <si>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</si>
  <si>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</si>
  <si>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</si>
  <si>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</si>
  <si>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</si>
  <si>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</si>
  <si>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</si>
  <si>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</si>
  <si>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</si>
  <si>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</si>
  <si>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</si>
  <si>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</si>
  <si>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</si>
  <si>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</si>
  <si>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</si>
  <si>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</si>
  <si>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</si>
  <si>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</si>
  <si>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</si>
  <si>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</si>
  <si>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</si>
  <si>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</si>
  <si>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</si>
  <si>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</si>
  <si>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</si>
  <si>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</si>
  <si>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</si>
  <si>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</si>
  <si>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</si>
  <si>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</si>
  <si>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</si>
  <si>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</si>
  <si>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</si>
  <si>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</si>
  <si>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</si>
  <si>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</si>
  <si>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</si>
  <si>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</si>
  <si>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</si>
  <si>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</si>
  <si>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</si>
  <si>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</si>
  <si>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</si>
  <si>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</si>
  <si>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</si>
  <si>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</si>
  <si>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</si>
  <si>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</si>
  <si>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</si>
  <si>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</si>
  <si>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</si>
  <si>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</si>
  <si>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</si>
  <si>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</si>
  <si>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</si>
  <si>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</si>
  <si>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</si>
  <si>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</si>
  <si>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</si>
  <si>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</si>
  <si>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</si>
  <si>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</si>
  <si>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</si>
  <si>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</si>
  <si>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</si>
  <si>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</si>
  <si>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</si>
  <si>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</si>
  <si>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</si>
  <si>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</si>
  <si>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</si>
  <si>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</si>
  <si>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</si>
  <si>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</si>
  <si>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</si>
  <si>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</si>
  <si>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</si>
  <si>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</si>
  <si>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</si>
  <si>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</si>
  <si>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</si>
  <si>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</si>
  <si>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</si>
  <si>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</si>
  <si>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</si>
  <si>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</si>
  <si>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</si>
  <si>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</si>
  <si>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</si>
  <si>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</si>
  <si>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</si>
  <si>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</si>
  <si>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</si>
  <si>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</si>
  <si>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</si>
  <si>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</si>
  <si>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</si>
  <si>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</si>
  <si>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</si>
  <si>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</si>
  <si>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</si>
  <si>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</si>
  <si>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</si>
  <si>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</si>
  <si>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</si>
  <si>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</si>
  <si>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</si>
  <si>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</si>
  <si>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</si>
  <si>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</si>
  <si>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</si>
  <si>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</si>
  <si>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</si>
  <si>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</si>
  <si>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</si>
  <si>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</si>
  <si>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</si>
  <si>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</si>
  <si>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</si>
  <si>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</si>
  <si>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</si>
  <si>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</si>
  <si>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</si>
  <si>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</si>
  <si>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</si>
  <si>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</si>
  <si>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</si>
  <si>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</si>
  <si>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</si>
  <si>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</si>
  <si>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</si>
  <si>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</si>
  <si>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</si>
  <si>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</si>
  <si>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</si>
  <si>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</si>
  <si>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</si>
  <si>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</si>
  <si>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</si>
  <si>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</si>
  <si>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</si>
  <si>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</si>
  <si>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</si>
  <si>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</si>
  <si>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</si>
  <si>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</si>
  <si>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</si>
  <si>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</si>
  <si>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</si>
  <si>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</si>
  <si>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</si>
  <si>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</si>
  <si>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</si>
  <si>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</si>
  <si>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</si>
  <si>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</si>
  <si>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</si>
  <si>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</si>
  <si>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</si>
  <si>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</si>
  <si>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</si>
  <si>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</si>
  <si>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</si>
  <si>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</si>
  <si>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</si>
  <si>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</si>
  <si>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</si>
  <si>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</si>
  <si>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</si>
  <si>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</si>
  <si>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</si>
  <si>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</si>
  <si>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</si>
  <si>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</si>
  <si>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</si>
  <si>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</si>
  <si>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</si>
  <si>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</si>
  <si>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</si>
  <si>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</si>
  <si>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</si>
  <si>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</si>
  <si>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</si>
  <si>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</si>
  <si>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</si>
  <si>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</si>
  <si>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</si>
  <si>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</si>
  <si>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</si>
  <si>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</si>
  <si>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</si>
  <si>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</si>
  <si>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</si>
  <si>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</si>
  <si>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</si>
  <si>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</si>
  <si>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</si>
  <si>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</si>
  <si>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</si>
  <si>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</si>
  <si>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</si>
  <si>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</si>
  <si>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</si>
  <si>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</si>
  <si>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</si>
  <si>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</si>
  <si>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</si>
  <si>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</si>
  <si>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</si>
  <si>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</si>
  <si>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</si>
  <si>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</si>
  <si>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</si>
  <si>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</si>
  <si>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</si>
  <si>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</si>
  <si>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</si>
  <si>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</si>
  <si>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</si>
  <si>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</si>
  <si>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</si>
  <si>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</si>
  <si>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</si>
  <si>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</si>
  <si>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</si>
  <si>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</si>
  <si>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</si>
  <si>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</si>
  <si>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</si>
  <si>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</si>
  <si>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</si>
  <si>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</si>
  <si>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</si>
  <si>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</si>
  <si>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</si>
  <si>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</si>
  <si>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</si>
  <si>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</si>
  <si>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</si>
  <si>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</si>
  <si>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</si>
  <si>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</si>
  <si>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</si>
  <si>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</si>
  <si>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</si>
  <si>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</si>
  <si>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</si>
  <si>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</si>
  <si>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</si>
  <si>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</si>
  <si>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</si>
  <si>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</si>
  <si>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</si>
  <si>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</si>
  <si>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</si>
  <si>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</si>
  <si>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</si>
  <si>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</si>
  <si>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</si>
  <si>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</si>
  <si>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</si>
  <si>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</si>
  <si>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</si>
  <si>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</si>
  <si>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</si>
  <si>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</si>
  <si>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</si>
  <si>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</si>
  <si>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</si>
  <si>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</si>
  <si>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</si>
  <si>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</si>
  <si>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</si>
  <si>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</si>
  <si>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</si>
  <si>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</si>
  <si>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</si>
  <si>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</si>
  <si>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</si>
  <si>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</si>
  <si>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</si>
  <si>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</si>
  <si>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</si>
  <si>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</si>
  <si>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</si>
  <si>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</si>
  <si>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</si>
  <si>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</si>
  <si>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</si>
  <si>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</si>
  <si>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</si>
  <si>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</si>
  <si>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</si>
  <si>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</si>
  <si>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</si>
  <si>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</si>
  <si>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</si>
  <si>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</si>
  <si>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</si>
  <si>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</si>
  <si>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</si>
  <si>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</si>
  <si>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</si>
  <si>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</si>
  <si>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</si>
  <si>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</si>
  <si>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</si>
  <si>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</si>
  <si>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</si>
  <si>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</si>
  <si>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</si>
  <si>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</si>
  <si>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</si>
  <si>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</si>
  <si>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</si>
  <si>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</si>
  <si>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</si>
  <si>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</si>
  <si>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</si>
  <si>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</si>
  <si>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</si>
  <si>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</si>
  <si>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</si>
  <si>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</si>
  <si>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</si>
  <si>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</si>
  <si>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</si>
  <si>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</si>
  <si>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</si>
  <si>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</si>
  <si>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</si>
  <si>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</si>
  <si>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</si>
  <si>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</si>
  <si>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</si>
  <si>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</si>
  <si>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</si>
  <si>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</si>
  <si>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</si>
  <si>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</si>
  <si>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</si>
  <si>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</si>
  <si>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</si>
  <si>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</si>
  <si>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</si>
  <si>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</si>
  <si>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</si>
  <si>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</si>
  <si>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</si>
  <si>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</si>
  <si>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</si>
  <si>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</si>
  <si>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</si>
  <si>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</si>
  <si>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</si>
  <si>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</si>
  <si>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</si>
  <si>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</si>
  <si>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</si>
  <si>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</si>
  <si>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</si>
  <si>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</si>
  <si>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</si>
  <si>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</si>
  <si>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</si>
  <si>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</si>
  <si>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</si>
  <si>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</si>
  <si>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</si>
  <si>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</si>
  <si>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</si>
  <si>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</si>
  <si>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</si>
  <si>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</si>
  <si>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</si>
  <si>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</si>
  <si>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</si>
  <si>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</si>
  <si>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</si>
  <si>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</si>
  <si>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</si>
  <si>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</si>
  <si>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</si>
  <si>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</si>
  <si>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</si>
  <si>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</si>
  <si>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</si>
  <si>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</si>
  <si>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</si>
  <si>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</si>
  <si>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</si>
  <si>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</si>
  <si>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</si>
  <si>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</si>
  <si>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</si>
  <si>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</si>
  <si>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</si>
  <si>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</si>
  <si>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</si>
  <si>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</si>
  <si>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</si>
  <si>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</si>
  <si>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</si>
  <si>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</si>
  <si>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</si>
  <si>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</si>
  <si>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</si>
  <si>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</si>
  <si>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</si>
  <si>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</si>
  <si>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</si>
  <si>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</si>
  <si>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</si>
  <si>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</si>
  <si>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</si>
  <si>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</si>
  <si>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</si>
  <si>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</si>
  <si>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</si>
  <si>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</si>
  <si>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</si>
  <si>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</si>
  <si>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</si>
  <si>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</si>
  <si>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</si>
  <si>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</si>
  <si>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</si>
  <si>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</si>
  <si>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</si>
  <si>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</si>
  <si>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</si>
  <si>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</si>
  <si>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</si>
  <si>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</si>
  <si>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</si>
  <si>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</si>
  <si>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</si>
  <si>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</si>
  <si>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</si>
  <si>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</si>
  <si>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</si>
  <si>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</si>
  <si>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</si>
  <si>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</si>
  <si>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</si>
  <si>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</si>
  <si>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</si>
  <si>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</si>
  <si>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</si>
  <si>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</si>
  <si>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</si>
  <si>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</si>
  <si>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</si>
  <si>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</si>
  <si>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</si>
  <si>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</si>
  <si>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</si>
  <si>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</si>
  <si>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</si>
  <si>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</si>
  <si>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</si>
  <si>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</si>
  <si>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</si>
  <si>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</si>
  <si>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</si>
  <si>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</si>
  <si>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</si>
  <si>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</si>
  <si>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</si>
  <si>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</si>
  <si>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</si>
  <si>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</si>
  <si>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</si>
  <si>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</si>
  <si>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</si>
  <si>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</si>
  <si>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</si>
  <si>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</si>
  <si>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</si>
  <si>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</si>
  <si>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</si>
  <si>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</si>
  <si>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</si>
  <si>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</si>
  <si>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</si>
  <si>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</si>
  <si>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</si>
  <si>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</si>
  <si>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</si>
  <si>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</si>
  <si>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</si>
  <si>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</si>
  <si>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</si>
  <si>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</si>
  <si>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</si>
  <si>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</si>
  <si>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</si>
  <si>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</si>
  <si>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</si>
  <si>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</si>
  <si>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</si>
  <si>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</si>
  <si>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</si>
  <si>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</si>
  <si>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</si>
  <si>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</si>
  <si>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</si>
  <si>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</si>
  <si>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</si>
  <si>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</si>
  <si>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</si>
  <si>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</si>
  <si>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</si>
  <si>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</si>
  <si>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</si>
  <si>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</si>
  <si>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</si>
  <si>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</si>
  <si>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</si>
  <si>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</si>
  <si>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</si>
  <si>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</si>
  <si>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</si>
  <si>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</si>
  <si>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</si>
  <si>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</si>
  <si>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</si>
  <si>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</si>
  <si>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</si>
  <si>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</si>
  <si>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</si>
  <si>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</si>
  <si>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</si>
  <si>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</si>
  <si>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</si>
  <si>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</si>
  <si>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</si>
  <si>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</si>
  <si>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</si>
  <si>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</si>
  <si>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</si>
  <si>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</si>
  <si>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</si>
  <si>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</si>
  <si>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</si>
  <si>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</si>
  <si>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</si>
  <si>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</si>
  <si>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</si>
  <si>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</si>
  <si>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</si>
  <si>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</si>
  <si>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</si>
  <si>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</si>
  <si>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</si>
  <si>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</si>
  <si>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</si>
  <si>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</si>
  <si>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</si>
  <si>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</si>
  <si>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</si>
  <si>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</si>
  <si>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</si>
  <si>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</si>
  <si>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</si>
  <si>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</si>
  <si>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</si>
  <si>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</si>
  <si>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</si>
  <si>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</si>
  <si>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</si>
  <si>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</si>
  <si>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</si>
  <si>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</si>
  <si>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</si>
  <si>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</si>
  <si>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</si>
  <si>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</si>
  <si>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</si>
  <si>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</si>
  <si>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</si>
  <si>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</si>
  <si>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</si>
  <si>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</si>
  <si>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</si>
  <si>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</si>
  <si>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</si>
  <si>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</si>
  <si>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</si>
  <si>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</si>
  <si>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</si>
  <si>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</si>
  <si>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</si>
  <si>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</si>
  <si>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</si>
  <si>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</si>
  <si>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</si>
  <si>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</si>
  <si>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</si>
  <si>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</si>
  <si>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</si>
  <si>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</si>
  <si>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</si>
  <si>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</si>
  <si>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</si>
  <si>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</si>
  <si>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</si>
  <si>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</si>
  <si>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</si>
  <si>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</si>
  <si>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</si>
  <si>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</si>
  <si>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</si>
  <si>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</si>
  <si>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</si>
  <si>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</si>
  <si>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</si>
  <si>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</si>
  <si>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</si>
  <si>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</si>
  <si>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</si>
  <si>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</si>
  <si>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</si>
  <si>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</si>
  <si>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</si>
  <si>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</si>
  <si>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</si>
  <si>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</si>
  <si>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</si>
  <si>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</si>
  <si>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</si>
  <si>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</si>
  <si>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</si>
  <si>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</si>
  <si>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</si>
  <si>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</si>
  <si>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</si>
  <si>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</si>
  <si>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</si>
  <si>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</si>
  <si>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</si>
  <si>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</si>
  <si>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</si>
  <si>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</si>
  <si>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</si>
  <si>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</si>
  <si>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</si>
  <si>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</si>
  <si>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</si>
  <si>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</si>
  <si>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</si>
  <si>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</si>
  <si>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</si>
  <si>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</si>
  <si>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</si>
  <si>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</si>
  <si>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</si>
  <si>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</si>
  <si>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</si>
  <si>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</si>
  <si>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</si>
  <si>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</si>
  <si>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</si>
  <si>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</si>
  <si>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</si>
  <si>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</si>
  <si>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</si>
  <si>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</si>
  <si>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</si>
  <si>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</si>
  <si>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</si>
  <si>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</si>
  <si>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</si>
  <si>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</si>
  <si>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</si>
  <si>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</si>
  <si>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</si>
  <si>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</si>
  <si>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</si>
  <si>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</si>
  <si>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</si>
  <si>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</si>
  <si>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</si>
  <si>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</si>
  <si>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</si>
  <si>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</si>
  <si>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</si>
  <si>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</si>
  <si>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</si>
  <si>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</si>
  <si>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</si>
  <si>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</si>
  <si>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</si>
  <si>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</si>
  <si>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</si>
  <si>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</si>
  <si>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</si>
  <si>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</si>
  <si>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</si>
  <si>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</si>
  <si>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</si>
  <si>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</si>
  <si>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</si>
  <si>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</si>
  <si>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</si>
  <si>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</si>
  <si>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</si>
  <si>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</si>
  <si>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</si>
  <si>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</si>
  <si>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</si>
  <si>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</si>
  <si>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</si>
  <si>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</si>
  <si>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</si>
  <si>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</si>
  <si>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</si>
  <si>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</si>
  <si>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</si>
  <si>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</si>
  <si>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</si>
  <si>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</si>
  <si>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</si>
  <si>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</si>
  <si>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</si>
  <si>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</si>
  <si>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</si>
  <si>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</si>
  <si>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</si>
  <si>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</si>
  <si>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</si>
  <si>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</si>
  <si>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</si>
  <si>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</si>
  <si>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</si>
  <si>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</si>
  <si>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</si>
  <si>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</si>
  <si>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</si>
  <si>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</si>
  <si>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</si>
  <si>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</si>
  <si>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</si>
  <si>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</si>
  <si>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</si>
  <si>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</si>
  <si>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</si>
  <si>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</si>
  <si>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</si>
  <si>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</si>
  <si>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</si>
  <si>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</si>
  <si>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</si>
  <si>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</si>
  <si>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</si>
  <si>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</si>
  <si>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</si>
  <si>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</si>
  <si>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</si>
  <si>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</si>
  <si>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</si>
  <si>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</si>
  <si>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</si>
  <si>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</si>
  <si>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</si>
  <si>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</si>
  <si>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</si>
  <si>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</si>
  <si>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</si>
  <si>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</si>
  <si>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</si>
  <si>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</si>
  <si>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</si>
  <si>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</si>
  <si>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</si>
  <si>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</si>
  <si>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</si>
  <si>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</si>
  <si>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</si>
  <si>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</si>
  <si>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</si>
  <si>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</si>
  <si>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</si>
  <si>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</si>
  <si>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</si>
  <si>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</si>
  <si>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</si>
  <si>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</si>
  <si>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</si>
  <si>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</si>
  <si>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</si>
  <si>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</si>
  <si>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</si>
  <si>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</si>
  <si>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</si>
  <si>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</si>
  <si>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</si>
  <si>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</si>
  <si>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</si>
  <si>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</si>
  <si>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</si>
  <si>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</si>
  <si>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</si>
  <si>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</si>
  <si>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</si>
  <si>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</si>
  <si>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</si>
  <si>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</si>
  <si>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</si>
  <si>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</si>
  <si>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</si>
  <si>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</si>
  <si>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</si>
  <si>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</si>
  <si>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</si>
  <si>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</si>
  <si>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</si>
  <si>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</si>
  <si>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</si>
  <si>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</si>
  <si>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</si>
  <si>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</si>
  <si>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</si>
  <si>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</si>
  <si>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</si>
  <si>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</si>
  <si>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</si>
  <si>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</si>
  <si>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</si>
  <si>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</si>
  <si>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</si>
  <si>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</si>
  <si>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</si>
  <si>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</si>
  <si>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</si>
  <si>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</si>
  <si>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</si>
  <si>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</si>
  <si>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</si>
  <si>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</si>
  <si>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</si>
  <si>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</si>
  <si>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</si>
  <si>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</si>
  <si>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</si>
  <si>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</si>
  <si>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</si>
  <si>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</si>
  <si>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</si>
  <si>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</si>
  <si>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</si>
  <si>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</si>
  <si>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</si>
  <si>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</si>
  <si>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</si>
  <si>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</si>
  <si>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</si>
  <si>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</si>
  <si>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</si>
  <si>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</si>
  <si>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</si>
  <si>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</si>
  <si>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</si>
  <si>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</si>
  <si>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</si>
  <si>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</si>
  <si>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</si>
  <si>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</si>
  <si>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</si>
  <si>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</si>
  <si>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</si>
  <si>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</si>
  <si>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</si>
  <si>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</si>
  <si>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</si>
  <si>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</si>
  <si>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</si>
  <si>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</si>
  <si>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</si>
  <si>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</si>
  <si>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</si>
  <si>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</si>
  <si>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</si>
  <si>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</si>
  <si>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</si>
  <si>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</si>
  <si>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</si>
  <si>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</si>
  <si>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</si>
  <si>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</si>
  <si>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</si>
  <si>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</si>
  <si>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</si>
  <si>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</si>
  <si>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</si>
  <si>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</si>
  <si>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</si>
  <si>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</si>
  <si>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</si>
  <si>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</si>
  <si>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</si>
  <si>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</si>
  <si>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</si>
  <si>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</si>
  <si>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</si>
  <si>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</si>
  <si>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</si>
  <si>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</si>
  <si>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</si>
  <si>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</si>
  <si>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</si>
  <si>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</si>
  <si>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</si>
  <si>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</si>
  <si>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</si>
  <si>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</si>
  <si>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</si>
  <si>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</si>
  <si>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</si>
  <si>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</si>
  <si>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</si>
  <si>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</si>
  <si>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</si>
  <si>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</si>
  <si>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</si>
  <si>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</si>
  <si>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</si>
  <si>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</si>
  <si>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</si>
  <si>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</si>
  <si>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</si>
  <si>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</si>
  <si>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</si>
  <si>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</si>
  <si>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</si>
  <si>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</si>
  <si>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</si>
  <si>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</si>
  <si>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</si>
  <si>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</si>
  <si>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</si>
  <si>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</si>
  <si>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</si>
  <si>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</si>
  <si>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</si>
  <si>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</si>
  <si>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</si>
  <si>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</si>
  <si>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</si>
  <si>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</si>
  <si>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</si>
  <si>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</si>
  <si>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</si>
  <si>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</si>
  <si>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</si>
  <si>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</si>
  <si>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</si>
  <si>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</si>
  <si>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</si>
  <si>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</si>
  <si>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</si>
  <si>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</si>
  <si>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</si>
  <si>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</si>
  <si>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</si>
  <si>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</si>
  <si>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</si>
  <si>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</si>
  <si>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</si>
  <si>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</si>
  <si>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</si>
  <si>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</si>
  <si>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</si>
  <si>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</si>
  <si>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</si>
  <si>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</si>
  <si>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</si>
  <si>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</si>
  <si>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</si>
  <si>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</si>
  <si>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</si>
  <si>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</si>
  <si>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</si>
  <si>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</si>
  <si>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</si>
  <si>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</si>
  <si>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</si>
  <si>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</si>
  <si>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</si>
  <si>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</si>
  <si>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</si>
  <si>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</si>
  <si>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</si>
  <si>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</si>
  <si>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</si>
  <si>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</si>
  <si>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</si>
  <si>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</si>
  <si>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</si>
  <si>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</si>
  <si>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</si>
  <si>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</si>
  <si>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</si>
  <si>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</si>
  <si>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</si>
  <si>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</si>
  <si>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</si>
  <si>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</si>
  <si>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</si>
  <si>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</si>
  <si>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</si>
  <si>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</si>
  <si>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</si>
  <si>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</si>
  <si>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</si>
  <si>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</si>
  <si>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</si>
  <si>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</si>
  <si>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</si>
  <si>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</si>
  <si>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</si>
  <si>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</si>
  <si>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</si>
  <si>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</si>
  <si>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</si>
  <si>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</si>
  <si>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</si>
  <si>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</si>
  <si>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</si>
  <si>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</si>
  <si>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</si>
  <si>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</si>
  <si>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</si>
  <si>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</si>
  <si>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</si>
  <si>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</si>
  <si>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</si>
  <si>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</si>
  <si>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</si>
  <si>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</si>
  <si>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</si>
  <si>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</si>
  <si>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</si>
  <si>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</si>
  <si>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</si>
  <si>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</si>
  <si>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</si>
  <si>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</si>
  <si>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</si>
  <si>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</si>
  <si>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</si>
  <si>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</si>
  <si>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</si>
  <si>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</si>
  <si>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</si>
  <si>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</si>
  <si>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</si>
  <si>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</si>
  <si>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</si>
  <si>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</si>
  <si>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</si>
  <si>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</si>
  <si>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</si>
  <si>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</si>
  <si>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</si>
  <si>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</si>
  <si>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</si>
  <si>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</si>
  <si>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</si>
  <si>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</si>
  <si>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</si>
  <si>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</si>
  <si>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</si>
  <si>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</si>
  <si>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</si>
  <si>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</si>
  <si>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</si>
  <si>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</si>
  <si>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</si>
  <si>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</si>
  <si>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</si>
  <si>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</si>
  <si>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</si>
  <si>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</si>
  <si>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</si>
  <si>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</si>
  <si>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</si>
  <si>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</si>
  <si>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</si>
  <si>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</si>
  <si>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</si>
  <si>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</si>
  <si>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</si>
  <si>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</si>
  <si>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</si>
  <si>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</si>
  <si>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</si>
  <si>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</si>
  <si>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</si>
  <si>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</si>
  <si>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</si>
  <si>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</si>
  <si>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</si>
  <si>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</si>
  <si>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</si>
  <si>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</si>
  <si>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</si>
  <si>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</si>
  <si>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</si>
  <si>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</si>
  <si>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</si>
  <si>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</si>
  <si>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</si>
  <si>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</si>
  <si>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</si>
  <si>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</si>
  <si>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</si>
  <si>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</si>
  <si>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</si>
  <si>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</si>
  <si>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</si>
  <si>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</si>
  <si>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</si>
  <si>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</si>
  <si>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</si>
  <si>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</si>
  <si>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</si>
  <si>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</si>
  <si>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</si>
  <si>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</si>
  <si>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</si>
  <si>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</si>
  <si>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</si>
  <si>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</si>
  <si>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</si>
  <si>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</si>
  <si>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</si>
  <si>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</si>
  <si>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</si>
  <si>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</si>
  <si>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</si>
  <si>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</si>
  <si>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</si>
  <si>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</si>
  <si>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</si>
  <si>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</si>
  <si>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</si>
  <si>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</si>
  <si>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</si>
  <si>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</si>
  <si>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</si>
  <si>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</si>
  <si>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</si>
  <si>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</si>
  <si>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</si>
  <si>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</si>
  <si>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</si>
  <si>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</si>
  <si>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</si>
  <si>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</si>
  <si>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</si>
  <si>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</si>
  <si>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</si>
  <si>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</si>
  <si>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</si>
  <si>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</si>
  <si>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</si>
  <si>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</si>
  <si>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</si>
  <si>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</si>
  <si>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</si>
  <si>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</si>
  <si>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</si>
  <si>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</si>
  <si>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</si>
  <si>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</si>
  <si>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</si>
  <si>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</si>
  <si>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</si>
  <si>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</si>
  <si>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</si>
  <si>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</si>
  <si>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</si>
  <si>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</si>
  <si>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</si>
  <si>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</si>
  <si>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</si>
  <si>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</si>
  <si>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</si>
  <si>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</si>
  <si>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</si>
  <si>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</si>
  <si>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</si>
  <si>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</si>
  <si>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</si>
  <si>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</si>
  <si>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</si>
  <si>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</si>
  <si>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</si>
  <si>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</si>
  <si>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</si>
  <si>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</si>
  <si>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</si>
  <si>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</si>
  <si>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</si>
  <si>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</si>
  <si>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</si>
  <si>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</si>
  <si>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</si>
  <si>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</si>
  <si>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</si>
  <si>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</si>
  <si>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</si>
  <si>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</si>
  <si>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</si>
  <si>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</si>
  <si>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</si>
  <si>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</si>
  <si>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</si>
  <si>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</si>
  <si>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</si>
  <si>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</si>
  <si>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</si>
  <si>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</si>
  <si>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</si>
  <si>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</si>
  <si>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</si>
  <si>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</si>
  <si>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</si>
  <si>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</si>
  <si>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</si>
  <si>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</si>
  <si>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</si>
  <si>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</si>
  <si>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</si>
  <si>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</si>
  <si>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</si>
  <si>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</si>
  <si>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</si>
  <si>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</si>
  <si>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</si>
  <si>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</si>
  <si>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</si>
  <si>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</si>
  <si>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</si>
  <si>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</si>
  <si>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</si>
  <si>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</si>
  <si>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</si>
  <si>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</si>
  <si>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</si>
  <si>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</si>
  <si>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</si>
  <si>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</si>
  <si>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</si>
  <si>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</si>
  <si>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</si>
  <si>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</si>
  <si>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</si>
  <si>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</si>
  <si>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</si>
  <si>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</si>
  <si>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</si>
  <si>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</si>
  <si>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</si>
  <si>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</si>
  <si>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</si>
  <si>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</si>
  <si>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</si>
  <si>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</si>
  <si>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</si>
  <si>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</si>
  <si>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</si>
  <si>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</si>
  <si>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</si>
  <si>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</si>
  <si>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</si>
  <si>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</si>
  <si>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</si>
  <si>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</si>
  <si>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</si>
  <si>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</si>
  <si>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</si>
  <si>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</si>
  <si>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</si>
  <si>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</si>
  <si>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</si>
  <si>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</si>
  <si>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</si>
  <si>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</si>
  <si>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</si>
  <si>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</si>
  <si>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</si>
  <si>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</si>
  <si>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</si>
  <si>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</si>
  <si>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</si>
  <si>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</si>
  <si>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</si>
  <si>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</si>
  <si>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</si>
  <si>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</si>
  <si>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</si>
  <si>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</si>
  <si>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</si>
  <si>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</si>
  <si>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</si>
  <si>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</si>
  <si>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</si>
  <si>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</si>
  <si>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</si>
  <si>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</si>
  <si>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</si>
  <si>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</si>
  <si>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</si>
  <si>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</si>
  <si>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</si>
  <si>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</si>
  <si>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</si>
  <si>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</si>
  <si>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</si>
  <si>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</si>
  <si>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</si>
  <si>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</si>
  <si>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</si>
  <si>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</si>
  <si>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</si>
  <si>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</si>
  <si>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</si>
  <si>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</si>
  <si>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</si>
  <si>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</si>
  <si>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</si>
  <si>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</si>
  <si>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</si>
  <si>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</si>
  <si>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</si>
  <si>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</si>
  <si>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</si>
  <si>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</si>
  <si>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</si>
  <si>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</si>
  <si>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</si>
  <si>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</si>
  <si>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</si>
  <si>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</si>
  <si>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</si>
  <si>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</si>
  <si>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</si>
  <si>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</si>
  <si>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</si>
  <si>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</si>
  <si>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</si>
  <si>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</si>
  <si>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</si>
  <si>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</si>
  <si>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</si>
  <si>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</si>
  <si>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</si>
  <si>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</si>
  <si>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</si>
  <si>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</si>
  <si>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</si>
  <si>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</si>
  <si>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</si>
  <si>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</si>
  <si>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</si>
  <si>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</si>
  <si>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</si>
  <si>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</si>
  <si>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</si>
  <si>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</si>
  <si>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</si>
  <si>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</si>
  <si>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</si>
  <si>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</si>
  <si>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</si>
  <si>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</si>
  <si>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</si>
  <si>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</si>
  <si>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</si>
  <si>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</si>
  <si>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</si>
  <si>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</si>
  <si>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</si>
  <si>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</si>
  <si>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</si>
  <si>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</si>
  <si>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</si>
  <si>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</si>
  <si>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</si>
  <si>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</si>
  <si>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</si>
  <si>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</si>
  <si>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</si>
  <si>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</si>
  <si>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</si>
  <si>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</si>
  <si>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</si>
  <si>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</si>
  <si>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</si>
  <si>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</si>
  <si>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</si>
  <si>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</si>
  <si>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</si>
  <si>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</si>
  <si>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</si>
  <si>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</si>
  <si>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</si>
  <si>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</si>
  <si>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</si>
  <si>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</si>
  <si>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</si>
  <si>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</si>
  <si>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</si>
  <si>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</si>
  <si>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</si>
  <si>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</si>
  <si>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</si>
  <si>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</si>
  <si>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</si>
  <si>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</si>
  <si>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</si>
  <si>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</si>
  <si>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</si>
  <si>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</si>
  <si>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</si>
  <si>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</si>
  <si>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</si>
  <si>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</si>
  <si>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</si>
  <si>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</si>
  <si>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</si>
  <si>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</si>
  <si>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</si>
  <si>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</si>
  <si>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</si>
  <si>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</si>
  <si>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</si>
  <si>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</si>
  <si>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</si>
  <si>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</si>
  <si>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</si>
  <si>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</si>
  <si>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</si>
  <si>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</si>
  <si>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</si>
  <si>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</si>
  <si>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</si>
  <si>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</si>
  <si>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</si>
  <si>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</si>
  <si>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</si>
  <si>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</si>
  <si>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</si>
  <si>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</si>
  <si>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</si>
  <si>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</si>
  <si>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</si>
  <si>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</si>
  <si>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</si>
  <si>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</si>
  <si>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</si>
  <si>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</si>
  <si>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</si>
  <si>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</si>
  <si>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</si>
  <si>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</si>
  <si>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</si>
  <si>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</si>
  <si>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</si>
  <si>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</si>
  <si>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</si>
  <si>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</si>
  <si>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</si>
  <si>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</si>
  <si>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</si>
  <si>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</si>
  <si>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</si>
  <si>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</si>
  <si>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</si>
  <si>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</si>
  <si>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</si>
  <si>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</si>
  <si>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</si>
  <si>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</si>
  <si>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</si>
  <si>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</si>
  <si>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</si>
  <si>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</si>
  <si>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</si>
  <si>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</si>
  <si>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</si>
  <si>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</si>
  <si>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</si>
  <si>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</si>
  <si>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</si>
  <si>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</si>
  <si>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</si>
  <si>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</si>
  <si>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</si>
  <si>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</si>
  <si>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</si>
  <si>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</si>
  <si>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</si>
  <si>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</si>
  <si>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</si>
  <si>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</si>
  <si>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</si>
  <si>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</si>
  <si>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</si>
  <si>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</si>
  <si>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</si>
  <si>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</si>
  <si>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</si>
  <si>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</si>
  <si>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</si>
  <si>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</si>
  <si>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</si>
  <si>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</si>
  <si>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</si>
  <si>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</si>
  <si>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</si>
  <si>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</si>
  <si>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</si>
  <si>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</si>
  <si>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</si>
  <si>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</si>
  <si>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</si>
  <si>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</si>
  <si>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</si>
  <si>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</si>
  <si>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</si>
  <si>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</si>
  <si>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</si>
  <si>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</si>
  <si>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</si>
  <si>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</si>
  <si>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</si>
  <si>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</si>
  <si>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</si>
  <si>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</si>
  <si>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</si>
  <si>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</si>
  <si>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</si>
  <si>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</si>
  <si>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</si>
  <si>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</si>
  <si>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</si>
  <si>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</si>
  <si>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</si>
  <si>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</si>
  <si>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</si>
  <si>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</si>
  <si>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</si>
  <si>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</si>
  <si>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</si>
  <si>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</si>
  <si>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</si>
  <si>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</si>
  <si>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</si>
  <si>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</si>
  <si>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</si>
  <si>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</si>
  <si>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</si>
  <si>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</si>
  <si>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</si>
  <si>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</si>
  <si>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</si>
  <si>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</si>
  <si>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</si>
  <si>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</si>
  <si>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</si>
  <si>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</si>
  <si>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</si>
  <si>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</si>
  <si>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</si>
  <si>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</si>
  <si>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</si>
  <si>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</si>
  <si>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</si>
  <si>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</si>
  <si>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</si>
  <si>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</si>
  <si>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</si>
  <si>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</si>
  <si>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</si>
  <si>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</si>
  <si>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</si>
  <si>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</si>
  <si>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</si>
  <si>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</si>
  <si>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</si>
  <si>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</si>
  <si>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</si>
  <si>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</si>
  <si>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</si>
  <si>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</si>
  <si>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</si>
  <si>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</si>
  <si>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</si>
  <si>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</si>
  <si>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</si>
  <si>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</si>
  <si>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</si>
  <si>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</si>
  <si>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</si>
  <si>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</si>
  <si>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</si>
  <si>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</si>
  <si>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</si>
  <si>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</si>
  <si>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</si>
  <si>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</si>
  <si>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</si>
  <si>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</si>
  <si>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</si>
  <si>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</si>
  <si>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</si>
  <si>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</si>
  <si>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</si>
  <si>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</si>
  <si>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</si>
  <si>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</si>
  <si>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</si>
  <si>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</si>
  <si>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</si>
  <si>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</si>
  <si>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</si>
  <si>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</si>
  <si>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</si>
  <si>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</si>
  <si>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</si>
  <si>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</si>
  <si>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</si>
  <si>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</si>
  <si>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</si>
  <si>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</si>
  <si>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</si>
  <si>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</si>
  <si>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</si>
  <si>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</si>
  <si>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</si>
  <si>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</si>
  <si>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</si>
  <si>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</si>
  <si>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</si>
  <si>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</si>
  <si>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</si>
  <si>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</si>
  <si>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</si>
  <si>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</si>
  <si>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</si>
  <si>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</si>
  <si>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</si>
  <si>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</si>
  <si>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</si>
  <si>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</si>
  <si>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</si>
  <si>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</si>
  <si>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</si>
  <si>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</si>
  <si>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</si>
  <si>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</si>
  <si>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</si>
  <si>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</si>
  <si>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</si>
  <si>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</si>
  <si>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</si>
  <si>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</si>
  <si>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</si>
  <si>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</si>
  <si>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</si>
  <si>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</si>
  <si>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</si>
  <si>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</si>
  <si>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</si>
  <si>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</si>
  <si>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</si>
  <si>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</si>
  <si>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</si>
  <si>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</si>
  <si>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</si>
  <si>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</si>
  <si>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</si>
  <si>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</si>
  <si>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</si>
  <si>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</si>
  <si>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</si>
  <si>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</si>
  <si>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</si>
  <si>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</si>
  <si>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</si>
  <si>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</si>
  <si>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</si>
  <si>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</si>
  <si>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</si>
  <si>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</si>
  <si>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</si>
  <si>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</si>
  <si>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</si>
  <si>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</si>
  <si>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</si>
  <si>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</si>
  <si>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</si>
  <si>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</si>
  <si>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</si>
  <si>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</si>
  <si>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</si>
  <si>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</si>
  <si>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</si>
  <si>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</si>
  <si>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</si>
  <si>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</si>
  <si>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</si>
  <si>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</si>
  <si>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</si>
  <si>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</si>
  <si>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</si>
  <si>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</si>
  <si>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</si>
  <si>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</si>
  <si>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</si>
  <si>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</si>
  <si>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</si>
  <si>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</si>
  <si>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</si>
  <si>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</si>
  <si>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</si>
  <si>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</si>
  <si>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</si>
  <si>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</si>
  <si>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</si>
  <si>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</si>
  <si>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</si>
  <si>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</si>
  <si>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</si>
  <si>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</si>
  <si>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</si>
  <si>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</si>
  <si>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</si>
  <si>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</si>
  <si>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</si>
  <si>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</si>
  <si>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</si>
  <si>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</si>
  <si>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</si>
  <si>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</si>
  <si>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</si>
  <si>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</si>
  <si>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</si>
  <si>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</si>
  <si>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</si>
  <si>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</si>
  <si>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</si>
  <si>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</si>
  <si>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</si>
  <si>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</si>
  <si>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</si>
  <si>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</si>
  <si>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</si>
  <si>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</si>
  <si>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</si>
  <si>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</si>
  <si>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</si>
  <si>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</si>
  <si>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</si>
  <si>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</si>
  <si>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</si>
  <si>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</si>
  <si>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</si>
  <si>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</si>
  <si>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</si>
  <si>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</si>
  <si>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</si>
  <si>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</si>
  <si>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</si>
  <si>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</si>
  <si>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</si>
  <si>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</si>
  <si>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</si>
  <si>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</si>
  <si>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</si>
  <si>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</si>
  <si>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</si>
  <si>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</si>
  <si>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</si>
  <si>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</si>
  <si>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</si>
  <si>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</si>
  <si>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</si>
  <si>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</si>
  <si>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</si>
  <si>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</si>
  <si>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</si>
  <si>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</si>
  <si>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</si>
  <si>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</si>
  <si>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</si>
  <si>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</si>
  <si>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</si>
  <si>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</si>
  <si>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</si>
  <si>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</si>
  <si>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</si>
  <si>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</si>
  <si>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</si>
  <si>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</si>
  <si>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</si>
  <si>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</si>
  <si>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</si>
  <si>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</si>
  <si>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</si>
  <si>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</si>
  <si>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</si>
  <si>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</si>
  <si>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</si>
  <si>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</si>
  <si>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</si>
  <si>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</si>
  <si>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</si>
  <si>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</si>
  <si>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</si>
  <si>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</si>
  <si>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</si>
  <si>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</si>
  <si>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</si>
  <si>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</si>
  <si>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</si>
  <si>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</si>
  <si>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</si>
  <si>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</si>
  <si>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</si>
  <si>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</si>
  <si>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</si>
  <si>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</si>
  <si>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</si>
  <si>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</si>
  <si>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</si>
  <si>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</si>
  <si>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</si>
  <si>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</si>
  <si>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</si>
  <si>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</si>
  <si>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</si>
  <si>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</si>
  <si>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</si>
  <si>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</si>
  <si>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</si>
  <si>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</si>
  <si>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</si>
  <si>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</si>
  <si>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</si>
  <si>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</si>
  <si>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</si>
  <si>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</si>
  <si>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</si>
  <si>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</si>
  <si>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</si>
  <si>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</si>
  <si>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</si>
  <si>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</si>
  <si>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</si>
  <si>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</si>
  <si>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</si>
  <si>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</si>
  <si>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</si>
  <si>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</si>
  <si>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</si>
  <si>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</si>
  <si>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</si>
  <si>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</si>
  <si>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</si>
  <si>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</si>
  <si>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</si>
  <si>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</si>
  <si>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</si>
  <si>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</si>
  <si>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</si>
  <si>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</si>
  <si>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</si>
  <si>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</si>
  <si>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</si>
  <si>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</si>
  <si>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</si>
  <si>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</si>
  <si>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</si>
  <si>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</si>
  <si>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</si>
  <si>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</si>
  <si>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</si>
  <si>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</si>
  <si>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</si>
  <si>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</si>
  <si>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</si>
  <si>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</si>
  <si>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</si>
  <si>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</si>
  <si>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</si>
  <si>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</si>
  <si>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</si>
  <si>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</si>
  <si>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</si>
  <si>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</si>
  <si>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</si>
  <si>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</si>
  <si>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</si>
  <si>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</si>
  <si>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</si>
  <si>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</si>
  <si>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</si>
  <si>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</si>
  <si>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</si>
  <si>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</si>
  <si>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</si>
  <si>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</si>
  <si>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</si>
  <si>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</si>
  <si>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</si>
  <si>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</si>
  <si>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</si>
  <si>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</si>
  <si>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</si>
  <si>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</si>
  <si>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</si>
  <si>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</si>
  <si>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</si>
  <si>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</si>
  <si>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</si>
  <si>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</si>
  <si>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</si>
  <si>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</si>
  <si>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</si>
  <si>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</si>
  <si>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</si>
  <si>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</si>
  <si>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</si>
  <si>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</si>
  <si>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</si>
  <si>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</si>
  <si>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</si>
  <si>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</si>
  <si>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</si>
  <si>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</si>
  <si>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</si>
  <si>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</si>
  <si>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</si>
  <si>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</si>
  <si>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</si>
  <si>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</si>
  <si>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</si>
  <si>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</si>
  <si>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</si>
  <si>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</si>
  <si>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</si>
  <si>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</si>
  <si>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</si>
  <si>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</si>
  <si>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</si>
  <si>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</si>
  <si>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</si>
  <si>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</si>
  <si>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</si>
  <si>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</si>
  <si>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</si>
  <si>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</si>
  <si>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</si>
  <si>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</si>
  <si>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</si>
  <si>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</si>
  <si>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</si>
  <si>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</si>
  <si>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</si>
  <si>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</si>
  <si>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</si>
  <si>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</si>
  <si>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</si>
  <si>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</si>
  <si>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</si>
  <si>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</si>
  <si>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</si>
  <si>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</si>
  <si>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</si>
  <si>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</si>
  <si>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</si>
  <si>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</si>
  <si>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</si>
  <si>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</si>
  <si>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</si>
  <si>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</si>
  <si>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</si>
  <si>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</si>
  <si>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</si>
  <si>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</si>
  <si>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</si>
  <si>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</si>
  <si>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</si>
  <si>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</si>
  <si>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</si>
  <si>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</si>
  <si>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</si>
  <si>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</si>
  <si>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</si>
  <si>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</si>
  <si>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</si>
  <si>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</si>
  <si>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</si>
  <si>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</si>
  <si>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</si>
  <si>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</si>
  <si>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</si>
  <si>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</si>
  <si>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</si>
  <si>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</si>
  <si>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</si>
  <si>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</si>
  <si>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</si>
  <si>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</si>
  <si>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</si>
  <si>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</si>
  <si>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</si>
  <si>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</si>
  <si>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</si>
  <si>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</si>
  <si>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</si>
  <si>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</si>
  <si>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</si>
  <si>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</si>
  <si>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</si>
  <si>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</si>
  <si>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</si>
  <si>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</si>
  <si>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</si>
  <si>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</si>
  <si>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</si>
  <si>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</si>
  <si>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</si>
  <si>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</si>
  <si>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</si>
  <si>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</si>
  <si>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</si>
  <si>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</si>
  <si>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</si>
  <si>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</si>
  <si>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</si>
  <si>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</si>
  <si>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</si>
  <si>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</si>
  <si>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</si>
  <si>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</si>
  <si>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</si>
  <si>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</si>
  <si>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</si>
  <si>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</si>
  <si>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</si>
  <si>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</si>
  <si>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</si>
  <si>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</si>
  <si>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</si>
  <si>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</si>
  <si>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</si>
  <si>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</si>
  <si>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</si>
  <si>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</si>
  <si>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</si>
  <si>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</si>
  <si>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</si>
  <si>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</si>
  <si>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</si>
  <si>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</si>
  <si>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</si>
  <si>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</si>
  <si>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</si>
  <si>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</si>
  <si>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</si>
  <si>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</si>
  <si>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</si>
  <si>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</si>
  <si>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</si>
  <si>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</si>
  <si>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</si>
  <si>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</si>
  <si>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</si>
  <si>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</si>
  <si>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</si>
  <si>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</si>
  <si>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</si>
  <si>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</si>
  <si>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</si>
  <si>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</si>
  <si>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</si>
  <si>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</si>
  <si>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</si>
  <si>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</si>
  <si>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</si>
  <si>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</si>
  <si>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</si>
  <si>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</si>
  <si>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</si>
  <si>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</si>
  <si>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</si>
  <si>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</si>
  <si>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</si>
  <si>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</si>
  <si>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</si>
  <si>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</si>
  <si>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</si>
  <si>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</si>
  <si>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</si>
  <si>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</si>
  <si>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</si>
  <si>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</si>
  <si>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</si>
  <si>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</si>
  <si>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</si>
  <si>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</si>
  <si>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</si>
  <si>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</si>
  <si>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</si>
  <si>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</si>
  <si>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</si>
  <si>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</si>
  <si>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</si>
  <si>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</si>
  <si>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</si>
  <si>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</si>
  <si>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</si>
  <si>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</si>
  <si>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</si>
  <si>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</si>
  <si>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</si>
  <si>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</si>
  <si>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</si>
  <si>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</si>
  <si>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</si>
  <si>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</si>
  <si>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</si>
  <si>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</si>
  <si>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</si>
  <si>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</si>
  <si>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</si>
  <si>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</si>
  <si>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</si>
  <si>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</si>
  <si>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</si>
  <si>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</si>
  <si>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</si>
  <si>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</si>
  <si>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</si>
  <si>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</si>
  <si>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</si>
  <si>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</si>
  <si>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</si>
  <si>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</si>
  <si>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</si>
  <si>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</si>
  <si>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</si>
  <si>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</si>
  <si>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</si>
  <si>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</si>
  <si>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</si>
  <si>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</si>
  <si>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</si>
  <si>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</si>
  <si>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</si>
  <si>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</si>
  <si>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</si>
  <si>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</si>
  <si>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</si>
  <si>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</si>
  <si>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</si>
  <si>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</si>
  <si>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</si>
  <si>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</si>
  <si>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</si>
  <si>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</si>
  <si>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</si>
  <si>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</si>
  <si>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</si>
  <si>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</si>
  <si>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</si>
  <si>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</si>
  <si>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</si>
  <si>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</si>
  <si>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</si>
  <si>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</si>
  <si>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</si>
  <si>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</si>
  <si>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</si>
  <si>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</si>
  <si>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</si>
  <si>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</si>
  <si>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</si>
  <si>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</si>
  <si>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</si>
  <si>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</si>
  <si>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</si>
  <si>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</si>
  <si>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</si>
  <si>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</si>
  <si>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</si>
  <si>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</si>
  <si>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</si>
  <si>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</si>
  <si>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</si>
  <si>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</si>
  <si>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</si>
  <si>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</si>
  <si>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</si>
  <si>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</si>
  <si>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</si>
  <si>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</si>
  <si>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</si>
  <si>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</si>
  <si>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</si>
  <si>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</si>
  <si>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</si>
  <si>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</si>
  <si>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</si>
  <si>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</si>
  <si>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</si>
  <si>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</si>
  <si>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</si>
  <si>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</si>
  <si>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</si>
  <si>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</si>
  <si>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</si>
  <si>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</si>
  <si>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</si>
  <si>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</si>
  <si>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</si>
  <si>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</si>
  <si>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</si>
  <si>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</si>
  <si>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</si>
  <si>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</si>
  <si>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</si>
  <si>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</si>
  <si>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</si>
  <si>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</si>
  <si>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</si>
  <si>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</si>
  <si>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</si>
  <si>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</si>
  <si>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</si>
  <si>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</si>
  <si>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</si>
  <si>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</si>
  <si>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</si>
  <si>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</si>
  <si>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</si>
  <si>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</si>
  <si>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</si>
  <si>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</si>
  <si>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</si>
  <si>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</si>
  <si>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</si>
  <si>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</si>
  <si>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</si>
  <si>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</si>
  <si>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</si>
  <si>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</si>
  <si>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</si>
  <si>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</si>
  <si>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</si>
  <si>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</si>
  <si>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</si>
  <si>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</si>
  <si>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</si>
  <si>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</si>
  <si>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</si>
  <si>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</si>
  <si>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</si>
  <si>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</si>
  <si>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</si>
  <si>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</si>
  <si>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</si>
  <si>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</si>
  <si>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</si>
  <si>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</si>
  <si>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</si>
  <si>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</si>
  <si>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</si>
  <si>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</si>
  <si>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</si>
  <si>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</si>
  <si>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</si>
  <si>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</si>
  <si>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</si>
  <si>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</si>
  <si>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</si>
  <si>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</si>
  <si>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</si>
  <si>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</si>
  <si>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</si>
  <si>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</si>
  <si>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</si>
  <si>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</si>
  <si>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</si>
  <si>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</si>
  <si>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</si>
  <si>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</si>
  <si>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</si>
  <si>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</si>
  <si>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</si>
  <si>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</si>
  <si>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</si>
  <si>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</si>
  <si>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</si>
  <si>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</si>
  <si>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</si>
  <si>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</si>
  <si>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</si>
  <si>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</si>
  <si>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</si>
  <si>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</si>
  <si>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</si>
  <si>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</si>
  <si>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</si>
  <si>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</si>
  <si>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</si>
  <si>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</si>
  <si>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</si>
  <si>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</si>
  <si>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</si>
  <si>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</si>
  <si>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</si>
  <si>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</si>
  <si>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</si>
  <si>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</si>
  <si>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</si>
  <si>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</si>
  <si>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</si>
  <si>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</si>
  <si>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</si>
  <si>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</si>
  <si>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</si>
  <si>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</si>
  <si>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</si>
  <si>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</si>
  <si>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</si>
  <si>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</si>
  <si>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</si>
  <si>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</si>
  <si>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</si>
  <si>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</si>
  <si>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</si>
  <si>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</si>
  <si>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</si>
  <si>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</si>
  <si>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</si>
  <si>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</si>
  <si>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</si>
  <si>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</si>
  <si>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</si>
  <si>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</si>
  <si>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</si>
  <si>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</si>
  <si>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</si>
  <si>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</si>
  <si>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</si>
  <si>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</si>
  <si>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</si>
  <si>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</si>
  <si>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</si>
  <si>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</si>
  <si>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</si>
  <si>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</si>
  <si>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</si>
  <si>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</si>
  <si>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</si>
  <si>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</si>
  <si>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</si>
  <si>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</si>
  <si>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</si>
  <si>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</si>
  <si>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</si>
  <si>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</si>
  <si>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</si>
  <si>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</si>
  <si>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</si>
  <si>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</si>
  <si>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</si>
  <si>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</si>
  <si>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</si>
  <si>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</si>
  <si>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</si>
  <si>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</si>
  <si>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</si>
  <si>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</si>
  <si>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</si>
  <si>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</si>
  <si>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</si>
  <si>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</si>
  <si>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</si>
  <si>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</si>
  <si>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</si>
  <si>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</si>
  <si>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</si>
  <si>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</si>
  <si>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</si>
  <si>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</si>
  <si>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</si>
  <si>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</si>
  <si>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</si>
  <si>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</si>
  <si>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</si>
  <si>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</si>
  <si>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</si>
  <si>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</si>
  <si>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</si>
  <si>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</si>
  <si>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</si>
  <si>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</si>
  <si>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</si>
  <si>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</si>
  <si>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</si>
  <si>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</si>
  <si>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</si>
  <si>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</si>
  <si>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</si>
  <si>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</si>
  <si>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</si>
  <si>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</si>
  <si>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</si>
  <si>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</si>
  <si>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</si>
  <si>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</si>
  <si>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</si>
  <si>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</si>
  <si>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</si>
  <si>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</si>
  <si>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</si>
  <si>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</si>
  <si>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</si>
  <si>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</si>
  <si>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</si>
  <si>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</si>
  <si>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</si>
  <si>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</si>
  <si>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</si>
  <si>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</si>
  <si>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</si>
  <si>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</si>
  <si>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</si>
  <si>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</si>
  <si>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</si>
  <si>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</si>
  <si>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</si>
  <si>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</si>
  <si>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</si>
  <si>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</si>
  <si>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</si>
  <si>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</si>
  <si>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</si>
  <si>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</si>
  <si>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</si>
  <si>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</si>
  <si>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</si>
  <si>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</si>
  <si>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</si>
  <si>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</si>
  <si>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</si>
  <si>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</si>
  <si>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</si>
  <si>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</si>
  <si>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</si>
  <si>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</si>
  <si>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</si>
  <si>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</si>
  <si>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</si>
  <si>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</si>
  <si>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</si>
  <si>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</si>
  <si>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</si>
  <si>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</si>
  <si>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</si>
  <si>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</si>
  <si>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</si>
  <si>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</si>
  <si>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</si>
  <si>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</si>
  <si>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</si>
  <si>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</si>
  <si>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</si>
  <si>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</si>
  <si>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</si>
  <si>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</si>
  <si>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</si>
  <si>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</si>
  <si>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</si>
  <si>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</si>
  <si>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</si>
  <si>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</si>
  <si>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</si>
  <si>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</si>
  <si>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</si>
  <si>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</si>
  <si>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</si>
  <si>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</si>
  <si>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</si>
  <si>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</si>
  <si>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</si>
  <si>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</si>
  <si>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</si>
  <si>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</si>
  <si>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</si>
  <si>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</si>
  <si>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</si>
  <si>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</si>
  <si>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</si>
  <si>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</si>
  <si>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</si>
  <si>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</si>
  <si>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</si>
  <si>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</si>
  <si>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</si>
  <si>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</si>
  <si>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</si>
  <si>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</si>
  <si>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</si>
  <si>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</si>
  <si>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</si>
  <si>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</si>
  <si>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</si>
  <si>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</si>
  <si>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</si>
  <si>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</si>
  <si>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</si>
  <si>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</si>
  <si>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</si>
  <si>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</si>
  <si>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</si>
  <si>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</si>
  <si>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</si>
  <si>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</si>
  <si>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</si>
  <si>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</si>
  <si>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</si>
  <si>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</si>
  <si>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</si>
  <si>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</si>
  <si>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</si>
  <si>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</si>
  <si>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</si>
  <si>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</si>
  <si>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</si>
  <si>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</si>
  <si>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</si>
  <si>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</si>
  <si>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</si>
  <si>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</si>
  <si>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</si>
  <si>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</si>
  <si>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</si>
  <si>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</si>
  <si>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</si>
  <si>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</si>
  <si>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</si>
  <si>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</si>
  <si>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</si>
  <si>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</si>
  <si>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</si>
  <si>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</si>
  <si>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</si>
  <si>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</si>
  <si>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</si>
  <si>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</si>
  <si>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</si>
  <si>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</si>
  <si>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</si>
  <si>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</si>
  <si>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</si>
  <si>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</si>
  <si>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</si>
  <si>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</si>
  <si>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</si>
  <si>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</si>
  <si>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</si>
  <si>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</si>
  <si>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</si>
  <si>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</si>
  <si>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</si>
  <si>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</si>
  <si>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</si>
  <si>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</si>
  <si>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</si>
  <si>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</si>
  <si>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</si>
  <si>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</si>
  <si>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</si>
  <si>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</si>
  <si>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</si>
  <si>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</si>
  <si>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</si>
  <si>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</si>
  <si>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</si>
  <si>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</si>
  <si>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</si>
  <si>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</si>
  <si>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</si>
  <si>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</si>
  <si>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</si>
  <si>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</si>
  <si>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</si>
  <si>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</si>
  <si>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</si>
  <si>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</si>
  <si>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</si>
  <si>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</si>
  <si>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</si>
  <si>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</si>
  <si>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</si>
  <si>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</si>
  <si>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</si>
  <si>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</si>
  <si>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</si>
  <si>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</si>
  <si>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</si>
  <si>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</si>
  <si>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</si>
  <si>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</si>
  <si>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</si>
  <si>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</si>
  <si>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</si>
  <si>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</si>
  <si>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</si>
  <si>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</si>
  <si>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</si>
  <si>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</si>
  <si>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</si>
  <si>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</si>
  <si>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</si>
  <si>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</si>
  <si>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</si>
  <si>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</si>
  <si>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</si>
  <si>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</si>
  <si>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</si>
  <si>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</si>
  <si>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</si>
  <si>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</si>
  <si>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</si>
  <si>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</si>
  <si>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</si>
  <si>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</si>
  <si>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</si>
  <si>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</si>
  <si>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</si>
  <si>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</si>
  <si>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</si>
  <si>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</si>
  <si>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</si>
  <si>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</si>
  <si>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</si>
  <si>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</si>
  <si>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</si>
  <si>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</si>
  <si>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</si>
  <si>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</si>
  <si>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</si>
  <si>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</si>
  <si>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</si>
  <si>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</si>
  <si>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</si>
  <si>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</si>
  <si>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</si>
  <si>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</si>
  <si>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</si>
  <si>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</si>
  <si>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</si>
  <si>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</si>
  <si>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</si>
  <si>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</si>
  <si>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</si>
  <si>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</si>
  <si>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</si>
  <si>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</si>
  <si>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</si>
  <si>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</si>
  <si>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</si>
  <si>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</si>
  <si>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</si>
  <si>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</si>
  <si>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</si>
  <si>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</si>
  <si>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</si>
  <si>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</si>
  <si>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</si>
  <si>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</si>
  <si>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</si>
  <si>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</si>
  <si>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</si>
  <si>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</si>
  <si>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</si>
  <si>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</si>
  <si>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</si>
  <si>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</si>
  <si>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</si>
  <si>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</si>
  <si>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</si>
  <si>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</si>
  <si>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</si>
  <si>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</si>
  <si>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</si>
  <si>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</si>
  <si>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</si>
  <si>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</si>
  <si>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</si>
  <si>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</si>
  <si>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</si>
  <si>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</si>
  <si>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</si>
  <si>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</si>
  <si>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</si>
  <si>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</si>
  <si>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</si>
  <si>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</si>
  <si>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</si>
  <si>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</si>
  <si>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</si>
  <si>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</si>
  <si>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</si>
  <si>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</si>
  <si>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</si>
  <si>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</si>
  <si>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</si>
  <si>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</si>
  <si>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</si>
  <si>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</si>
  <si>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</si>
  <si>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</si>
  <si>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</si>
  <si>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</si>
  <si>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</si>
  <si>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</si>
  <si>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</si>
  <si>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</si>
  <si>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</si>
  <si>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</si>
  <si>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</si>
  <si>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</si>
  <si>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</si>
  <si>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</si>
  <si>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</si>
  <si>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</si>
  <si>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</si>
  <si>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</si>
  <si>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</si>
  <si>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</si>
  <si>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</si>
  <si>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</si>
  <si>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</si>
  <si>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</si>
  <si>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</si>
  <si>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</si>
  <si>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</si>
  <si>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</si>
  <si>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</si>
  <si>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</si>
  <si>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</si>
  <si>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</si>
  <si>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</si>
  <si>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</si>
  <si>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</si>
  <si>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</si>
  <si>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</si>
  <si>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</si>
  <si>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</si>
  <si>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</si>
  <si>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</si>
  <si>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</si>
  <si>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</si>
  <si>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</si>
  <si>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</si>
  <si>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</si>
  <si>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</si>
  <si>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</si>
  <si>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</si>
  <si>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</si>
  <si>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</si>
  <si>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</si>
  <si>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</si>
  <si>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</si>
  <si>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</si>
  <si>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</si>
  <si>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</si>
  <si>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</si>
  <si>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</si>
  <si>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</si>
  <si>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</si>
  <si>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</si>
  <si>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</si>
  <si>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</si>
  <si>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</si>
  <si>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</si>
  <si>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</si>
  <si>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</si>
  <si>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</si>
  <si>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</si>
  <si>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</si>
  <si>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</si>
  <si>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</si>
  <si>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</si>
  <si>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</si>
  <si>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</si>
  <si>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</si>
  <si>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</si>
  <si>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</si>
  <si>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</si>
  <si>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</si>
  <si>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</si>
  <si>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</si>
  <si>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</si>
  <si>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</si>
  <si>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</si>
  <si>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</si>
  <si>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</si>
  <si>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</si>
  <si>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</si>
  <si>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</si>
  <si>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</si>
  <si>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</si>
  <si>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</si>
  <si>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</si>
  <si>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</si>
  <si>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</si>
  <si>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</si>
  <si>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</si>
  <si>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</si>
  <si>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</si>
  <si>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</si>
  <si>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</si>
  <si>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</si>
  <si>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</si>
  <si>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</si>
  <si>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</si>
  <si>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</si>
  <si>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</si>
  <si>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</si>
  <si>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</si>
  <si>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</si>
  <si>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</si>
  <si>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</si>
  <si>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</si>
  <si>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</si>
  <si>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</si>
  <si>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</si>
  <si>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</si>
  <si>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</si>
  <si>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</si>
  <si>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</si>
  <si>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</si>
  <si>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</si>
  <si>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</si>
  <si>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</si>
  <si>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</si>
  <si>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</si>
  <si>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</si>
  <si>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</si>
  <si>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</si>
  <si>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</si>
  <si>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</si>
  <si>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</si>
  <si>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</si>
  <si>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</si>
  <si>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</si>
  <si>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</si>
  <si>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</si>
  <si>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</si>
  <si>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</si>
  <si>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</si>
  <si>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</si>
  <si>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</si>
  <si>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</si>
  <si>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</si>
  <si>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</si>
  <si>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</si>
  <si>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</si>
  <si>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</si>
  <si>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</si>
  <si>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</si>
  <si>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</si>
  <si>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</si>
  <si>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</si>
  <si>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</si>
  <si>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</si>
  <si>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</si>
  <si>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</si>
  <si>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</si>
  <si>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</si>
  <si>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</si>
  <si>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</si>
  <si>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</si>
  <si>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</si>
  <si>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</si>
  <si>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</si>
  <si>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</si>
  <si>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</si>
  <si>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</si>
  <si>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</si>
  <si>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</si>
  <si>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</si>
  <si>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</si>
  <si>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</si>
  <si>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</si>
  <si>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</si>
  <si>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</si>
  <si>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</si>
  <si>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</si>
  <si>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</si>
  <si>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</si>
  <si>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</si>
  <si>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</si>
  <si>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</si>
  <si>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</si>
  <si>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</si>
  <si>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</si>
  <si>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</si>
  <si>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</si>
  <si>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</si>
  <si>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</si>
  <si>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</si>
  <si>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</si>
  <si>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</si>
  <si>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</si>
  <si>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</si>
  <si>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</si>
  <si>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</si>
  <si>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</si>
  <si>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</si>
  <si>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</si>
  <si>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</si>
  <si>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</si>
  <si>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</si>
  <si>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</si>
  <si>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</si>
  <si>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</si>
  <si>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</si>
  <si>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</si>
  <si>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</si>
  <si>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</si>
  <si>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</si>
  <si>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</si>
  <si>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</si>
  <si>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</si>
  <si>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</si>
  <si>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</si>
  <si>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</si>
  <si>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</si>
  <si>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</si>
  <si>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</si>
  <si>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</si>
  <si>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</si>
  <si>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</si>
  <si>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</si>
  <si>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</si>
  <si>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</si>
  <si>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</si>
  <si>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</si>
  <si>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</si>
  <si>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</si>
  <si>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</si>
  <si>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</si>
  <si>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</si>
  <si>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</si>
  <si>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</si>
  <si>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</si>
  <si>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</si>
  <si>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</si>
  <si>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</si>
  <si>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</si>
  <si>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</si>
  <si>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</si>
  <si>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</si>
  <si>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</si>
  <si>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</si>
  <si>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</si>
  <si>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</si>
  <si>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</si>
  <si>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</si>
  <si>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</si>
  <si>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</si>
  <si>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</si>
  <si>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</si>
  <si>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</si>
  <si>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</si>
  <si>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</si>
  <si>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</si>
  <si>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</si>
  <si>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</si>
  <si>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</si>
  <si>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</si>
  <si>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</si>
  <si>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</si>
  <si>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</si>
  <si>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</si>
  <si>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</si>
  <si>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</si>
  <si>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</si>
  <si>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</si>
  <si>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</si>
  <si>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</si>
  <si>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</si>
  <si>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</si>
  <si>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</si>
  <si>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</si>
  <si>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</si>
  <si>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</si>
  <si>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</si>
  <si>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</si>
  <si>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</si>
  <si>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</si>
  <si>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</si>
  <si>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</si>
  <si>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</si>
  <si>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</si>
  <si>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</si>
  <si>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</si>
  <si>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</si>
  <si>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</si>
  <si>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</si>
  <si>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</si>
  <si>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</si>
  <si>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</si>
  <si>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</si>
  <si>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</si>
  <si>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</si>
  <si>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</si>
  <si>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</si>
  <si>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</si>
  <si>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</si>
  <si>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</si>
  <si>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</si>
  <si>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</si>
  <si>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</si>
  <si>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</si>
  <si>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</si>
  <si>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</si>
  <si>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</si>
  <si>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</si>
  <si>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</si>
  <si>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</si>
  <si>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</si>
  <si>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</si>
  <si>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</si>
  <si>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</si>
  <si>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</si>
  <si>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</si>
  <si>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</si>
  <si>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</si>
  <si>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</si>
  <si>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</si>
  <si>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</si>
  <si>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</si>
  <si>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</si>
  <si>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</si>
  <si>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</si>
  <si>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</si>
  <si>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</si>
  <si>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</si>
  <si>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</si>
  <si>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</si>
  <si>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</si>
  <si>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</si>
  <si>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</si>
  <si>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</si>
  <si>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</si>
  <si>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</si>
  <si>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</si>
  <si>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</si>
  <si>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</si>
  <si>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</si>
  <si>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</si>
  <si>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</si>
  <si>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</si>
  <si>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</si>
  <si>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</si>
  <si>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</si>
  <si>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</si>
  <si>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</si>
  <si>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</si>
  <si>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</si>
  <si>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</si>
  <si>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</si>
  <si>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</si>
  <si>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</si>
  <si>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</si>
  <si>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</si>
  <si>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</si>
  <si>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</si>
  <si>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</si>
  <si>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</si>
  <si>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</si>
  <si>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</si>
  <si>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</si>
  <si>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</si>
  <si>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</si>
  <si>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</si>
  <si>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</si>
  <si>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</si>
  <si>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</si>
  <si>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</si>
  <si>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</si>
  <si>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</si>
  <si>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</si>
  <si>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</si>
  <si>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</si>
  <si>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</si>
  <si>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</si>
  <si>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</si>
  <si>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</si>
  <si>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</si>
  <si>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</si>
  <si>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</si>
  <si>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</si>
  <si>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</si>
  <si>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</si>
  <si>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</si>
  <si>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</si>
  <si>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</si>
  <si>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</si>
  <si>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</si>
  <si>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</si>
  <si>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</si>
  <si>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</si>
  <si>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</si>
  <si>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</si>
  <si>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</si>
  <si>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</si>
  <si>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</si>
  <si>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</si>
  <si>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</si>
  <si>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</si>
  <si>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</si>
  <si>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</si>
  <si>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</si>
  <si>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</si>
  <si>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</si>
  <si>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</si>
  <si>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</si>
  <si>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</si>
  <si>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</si>
  <si>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</si>
  <si>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</si>
  <si>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</si>
  <si>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</si>
  <si>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</si>
  <si>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</si>
  <si>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</si>
  <si>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</si>
  <si>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</si>
  <si>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</si>
  <si>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</si>
  <si>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</si>
  <si>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</si>
  <si>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</si>
  <si>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</si>
  <si>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</si>
  <si>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</si>
  <si>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</si>
  <si>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</si>
  <si>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</si>
  <si>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</si>
  <si>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</si>
  <si>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</si>
  <si>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</si>
  <si>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</si>
  <si>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</si>
  <si>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</si>
  <si>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</si>
  <si>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</si>
  <si>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</si>
  <si>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</si>
  <si>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</si>
  <si>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</si>
  <si>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</si>
  <si>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</si>
  <si>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</si>
  <si>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</si>
  <si>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</si>
  <si>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</si>
  <si>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</si>
  <si>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</si>
  <si>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</si>
  <si>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</si>
  <si>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</si>
  <si>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</si>
  <si>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</si>
  <si>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</si>
  <si>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</si>
  <si>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</si>
  <si>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</si>
  <si>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</si>
  <si>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</si>
  <si>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</si>
  <si>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</si>
  <si>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</si>
  <si>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</si>
  <si>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</si>
  <si>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</si>
  <si>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</si>
  <si>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</si>
  <si>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</si>
  <si>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</si>
  <si>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</si>
  <si>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</si>
  <si>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</si>
  <si>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</si>
  <si>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</si>
  <si>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</si>
  <si>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</si>
  <si>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</si>
  <si>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</si>
  <si>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</si>
  <si>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</si>
  <si>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</si>
  <si>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</si>
  <si>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</si>
  <si>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</si>
  <si>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</si>
  <si>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</si>
  <si>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</si>
  <si>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</si>
  <si>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</si>
  <si>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</si>
  <si>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</si>
  <si>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</si>
  <si>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</si>
  <si>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</si>
  <si>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</si>
  <si>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</si>
  <si>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</si>
  <si>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</si>
  <si>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</si>
  <si>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</si>
  <si>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</si>
  <si>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</si>
  <si>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</si>
  <si>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</si>
  <si>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</si>
  <si>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</si>
  <si>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</si>
  <si>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</si>
  <si>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</si>
  <si>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</si>
  <si>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</si>
  <si>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</si>
  <si>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</si>
  <si>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</si>
  <si>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</si>
  <si>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</si>
  <si>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</si>
  <si>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</si>
  <si>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</si>
  <si>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</si>
  <si>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</si>
  <si>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</si>
  <si>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</si>
  <si>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</si>
  <si>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</si>
  <si>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</si>
  <si>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</si>
  <si>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</si>
  <si>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</si>
  <si>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</si>
  <si>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</si>
  <si>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</si>
  <si>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</si>
  <si>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</si>
  <si>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</si>
  <si>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</si>
  <si>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</si>
  <si>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</si>
  <si>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</si>
  <si>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</si>
  <si>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</si>
  <si>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</si>
  <si>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</si>
  <si>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</si>
  <si>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</si>
  <si>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</si>
  <si>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</si>
  <si>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</si>
  <si>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</si>
  <si>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</si>
  <si>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</si>
  <si>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</si>
  <si>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</si>
  <si>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</si>
  <si>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</si>
  <si>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</si>
  <si>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</si>
  <si>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</si>
  <si>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</si>
  <si>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</si>
  <si>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</si>
  <si>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</si>
  <si>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</si>
  <si>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</si>
  <si>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</si>
  <si>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</si>
  <si>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</si>
  <si>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</si>
  <si>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</si>
  <si>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</si>
  <si>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</si>
  <si>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</si>
  <si>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</si>
  <si>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</si>
  <si>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</si>
  <si>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</si>
  <si>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</si>
  <si>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</si>
  <si>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</si>
  <si>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</si>
  <si>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</si>
  <si>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</si>
  <si>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</si>
  <si>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</si>
  <si>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</si>
  <si>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</si>
  <si>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</si>
  <si>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</si>
  <si>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</si>
  <si>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</si>
  <si>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</si>
  <si>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</si>
  <si>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</si>
  <si>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</si>
  <si>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</si>
  <si>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</si>
  <si>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</si>
  <si>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</si>
  <si>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</si>
  <si>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</si>
  <si>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</si>
  <si>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</si>
  <si>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</si>
  <si>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</si>
  <si>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</si>
  <si>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</si>
  <si>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</si>
  <si>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</si>
  <si>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</si>
  <si>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</si>
  <si>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</si>
  <si>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</si>
  <si>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</si>
  <si>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</si>
  <si>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</si>
  <si>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</si>
  <si>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</si>
  <si>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</si>
  <si>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</si>
  <si>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</si>
  <si>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</si>
  <si>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</si>
  <si>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</si>
  <si>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</si>
  <si>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</si>
  <si>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</si>
  <si>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</si>
  <si>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</si>
  <si>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</si>
  <si>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</si>
  <si>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</si>
  <si>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</si>
  <si>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</si>
  <si>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</si>
  <si>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</si>
  <si>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</si>
  <si>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</si>
  <si>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</si>
  <si>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</si>
  <si>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</si>
  <si>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</si>
  <si>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</si>
  <si>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</si>
  <si>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</si>
  <si>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</si>
  <si>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</si>
  <si>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</si>
  <si>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</si>
  <si>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</si>
  <si>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</si>
  <si>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</si>
  <si>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</si>
  <si>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</si>
  <si>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</si>
  <si>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</si>
  <si>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</si>
  <si>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</si>
  <si>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</si>
  <si>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</si>
  <si>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</si>
  <si>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</si>
  <si>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</si>
  <si>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</si>
  <si>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</si>
  <si>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</si>
  <si>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</si>
  <si>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</si>
  <si>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</si>
  <si>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</si>
  <si>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</si>
  <si>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</si>
  <si>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</si>
  <si>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</si>
  <si>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</si>
  <si>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</si>
  <si>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</si>
  <si>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</si>
  <si>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</si>
  <si>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</si>
  <si>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</si>
  <si>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</si>
  <si>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</si>
  <si>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</si>
  <si>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</si>
  <si>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</si>
  <si>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</si>
  <si>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</si>
  <si>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</si>
  <si>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</si>
  <si>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</si>
  <si>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</si>
  <si>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</si>
  <si>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</si>
  <si>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</si>
  <si>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</si>
  <si>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</si>
  <si>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</si>
  <si>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</si>
  <si>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</si>
  <si>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</si>
  <si>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</si>
  <si>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</si>
  <si>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</si>
  <si>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</si>
  <si>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</si>
  <si>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</si>
  <si>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</si>
  <si>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</si>
  <si>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</si>
  <si>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</si>
  <si>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</si>
  <si>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</si>
  <si>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</si>
  <si>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</si>
  <si>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</si>
  <si>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</si>
  <si>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</si>
  <si>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</si>
  <si>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</si>
  <si>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</si>
  <si>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</si>
  <si>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</si>
  <si>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</si>
  <si>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</si>
  <si>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</si>
  <si>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</si>
  <si>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</si>
  <si>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</si>
  <si>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</si>
  <si>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</si>
  <si>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</si>
  <si>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</si>
  <si>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</si>
  <si>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</si>
  <si>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</si>
  <si>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</si>
  <si>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</si>
  <si>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</si>
  <si>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</si>
  <si>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</si>
  <si>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</si>
  <si>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</si>
  <si>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</si>
  <si>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</si>
  <si>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</si>
  <si>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</si>
  <si>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</si>
  <si>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</si>
  <si>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</si>
  <si>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</si>
  <si>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</si>
  <si>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</si>
  <si>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</si>
  <si>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</si>
  <si>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</si>
  <si>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</si>
  <si>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</si>
  <si>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</si>
  <si>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</si>
  <si>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</si>
  <si>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</si>
  <si>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</si>
  <si>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</si>
  <si>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</si>
  <si>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</si>
  <si>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</si>
  <si>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</si>
  <si>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</si>
  <si>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</si>
  <si>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</si>
  <si>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</si>
  <si>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</si>
  <si>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</si>
  <si>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</si>
  <si>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</si>
  <si>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</si>
  <si>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</si>
  <si>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</si>
  <si>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</si>
  <si>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</si>
  <si>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</si>
  <si>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</si>
  <si>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</si>
  <si>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</si>
  <si>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</si>
  <si>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</si>
  <si>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</si>
  <si>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</si>
  <si>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</si>
  <si>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</si>
  <si>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</si>
  <si>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</si>
  <si>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</si>
  <si>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</si>
  <si>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</si>
  <si>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</si>
  <si>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</si>
  <si>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</si>
  <si>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</si>
  <si>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</si>
  <si>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</si>
  <si>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</si>
  <si>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</si>
  <si>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</si>
  <si>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</si>
  <si>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</si>
  <si>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</si>
  <si>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</si>
  <si>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</si>
  <si>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</si>
  <si>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</si>
  <si>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</si>
  <si>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</si>
  <si>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</si>
  <si>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</si>
  <si>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</si>
  <si>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</si>
  <si>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</si>
  <si>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</si>
  <si>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</si>
  <si>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</si>
  <si>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</si>
  <si>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</si>
  <si>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</si>
  <si>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</si>
  <si>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</si>
  <si>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</si>
  <si>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</si>
  <si>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</si>
  <si>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</si>
  <si>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</si>
  <si>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</si>
  <si>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</si>
  <si>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</si>
  <si>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</si>
  <si>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</si>
  <si>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</si>
  <si>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</si>
  <si>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</si>
  <si>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</si>
  <si>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</si>
  <si>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</si>
  <si>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</si>
  <si>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</si>
  <si>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</si>
  <si>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</si>
  <si>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</si>
  <si>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</si>
  <si>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</si>
  <si>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</si>
  <si>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</si>
  <si>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</si>
  <si>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</si>
  <si>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</si>
  <si>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</si>
  <si>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</si>
  <si>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</si>
  <si>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</si>
  <si>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</si>
  <si>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</si>
  <si>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</si>
  <si>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</si>
  <si>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</si>
  <si>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</si>
  <si>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</si>
  <si>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</si>
  <si>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</si>
  <si>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</si>
  <si>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</si>
  <si>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</si>
  <si>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</si>
  <si>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</si>
  <si>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</si>
  <si>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</si>
  <si>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</si>
  <si>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</si>
  <si>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</si>
  <si>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</si>
  <si>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</si>
  <si>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</si>
  <si>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</si>
  <si>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</si>
  <si>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</si>
  <si>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</si>
  <si>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</si>
  <si>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</si>
  <si>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</si>
  <si>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</si>
  <si>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</si>
  <si>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</si>
  <si>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</si>
  <si>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</si>
  <si>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</si>
  <si>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</si>
  <si>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</si>
  <si>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</si>
  <si>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</si>
  <si>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</si>
  <si>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</si>
  <si>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</si>
  <si>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</si>
  <si>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</si>
  <si>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</si>
  <si>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</si>
  <si>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</si>
  <si>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</si>
  <si>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</si>
  <si>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</si>
  <si>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</si>
  <si>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</si>
  <si>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</si>
  <si>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</si>
  <si>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</si>
  <si>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</si>
  <si>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</si>
  <si>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</si>
  <si>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</si>
  <si>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</si>
  <si>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</si>
  <si>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</si>
  <si>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</si>
  <si>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</si>
  <si>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</si>
  <si>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</si>
  <si>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</si>
  <si>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</si>
  <si>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</si>
  <si>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</si>
  <si>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</si>
  <si>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</si>
  <si>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</si>
  <si>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</si>
  <si>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</si>
  <si>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</si>
  <si>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</si>
  <si>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</si>
  <si>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</si>
  <si>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</si>
  <si>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</si>
  <si>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</si>
  <si>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</si>
  <si>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</si>
  <si>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</si>
  <si>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</si>
  <si>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</si>
  <si>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</si>
  <si>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</si>
  <si>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</si>
  <si>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</si>
  <si>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</si>
  <si>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</si>
  <si>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</si>
  <si>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</si>
  <si>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</si>
  <si>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</si>
  <si>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</si>
  <si>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</si>
  <si>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</si>
  <si>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</si>
  <si>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</si>
  <si>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</si>
  <si>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</si>
  <si>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</si>
  <si>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</si>
  <si>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</si>
  <si>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</si>
  <si>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</si>
  <si>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</si>
  <si>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</si>
  <si>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</si>
  <si>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</si>
  <si>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</si>
  <si>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</si>
  <si>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</si>
  <si>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</si>
  <si>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</si>
  <si>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</si>
  <si>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</si>
  <si>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</si>
  <si>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</si>
  <si>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</si>
  <si>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</si>
  <si>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</si>
  <si>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</si>
  <si>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</si>
  <si>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</si>
  <si>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</si>
  <si>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</si>
  <si>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</si>
  <si>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</si>
  <si>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</si>
  <si>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</si>
  <si>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</si>
  <si>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</si>
  <si>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</si>
  <si>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</si>
  <si>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</si>
  <si>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</si>
  <si>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</si>
  <si>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</si>
  <si>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</si>
  <si>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</si>
  <si>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</si>
  <si>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</si>
  <si>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</si>
  <si>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</si>
  <si>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</si>
  <si>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</si>
  <si>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</si>
  <si>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</si>
  <si>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</si>
  <si>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</si>
  <si>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</si>
  <si>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</si>
  <si>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</si>
  <si>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</si>
  <si>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</si>
  <si>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</si>
  <si>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</si>
  <si>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</si>
  <si>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</si>
  <si>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</si>
  <si>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</si>
  <si>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</si>
  <si>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</si>
  <si>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</si>
  <si>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</si>
  <si>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</si>
  <si>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</si>
  <si>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</si>
  <si>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</si>
  <si>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</si>
  <si>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</si>
  <si>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</si>
  <si>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</si>
  <si>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</si>
  <si>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</si>
  <si>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</si>
  <si>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</si>
  <si>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</si>
  <si>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</si>
  <si>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</si>
  <si>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</si>
  <si>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</si>
  <si>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</si>
  <si>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</si>
  <si>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</si>
  <si>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</si>
  <si>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</si>
  <si>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</si>
  <si>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</si>
  <si>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</si>
  <si>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</si>
  <si>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</si>
  <si>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</si>
  <si>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</si>
  <si>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</si>
  <si>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</si>
  <si>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</si>
  <si>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</si>
  <si>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</si>
  <si>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</si>
  <si>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</si>
  <si>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</si>
  <si>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</si>
  <si>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</si>
  <si>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</si>
  <si>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</si>
  <si>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</si>
  <si>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</si>
  <si>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</si>
  <si>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</si>
  <si>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</si>
  <si>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</si>
  <si>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</si>
  <si>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</si>
  <si>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</si>
  <si>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</si>
  <si>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</si>
  <si>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</si>
  <si>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</si>
  <si>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</si>
  <si>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</si>
  <si>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</si>
  <si>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</si>
  <si>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</si>
  <si>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</si>
  <si>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</si>
  <si>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</si>
  <si>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</si>
  <si>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</si>
  <si>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</si>
  <si>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</si>
  <si>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</si>
  <si>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</si>
  <si>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</si>
  <si>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</si>
  <si>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</si>
  <si>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</si>
  <si>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</si>
  <si>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</si>
  <si>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</si>
  <si>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</si>
  <si>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</si>
  <si>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</si>
  <si>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</si>
  <si>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</si>
  <si>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</si>
  <si>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</si>
  <si>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</si>
  <si>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</si>
  <si>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</si>
  <si>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</si>
  <si>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</si>
  <si>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</si>
  <si>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</si>
  <si>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</si>
  <si>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</si>
  <si>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</si>
  <si>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</si>
  <si>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</si>
  <si>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</si>
  <si>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</si>
  <si>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</si>
  <si>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</si>
  <si>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</si>
  <si>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</si>
  <si>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</si>
  <si>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</si>
  <si>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</si>
  <si>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</si>
  <si>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</si>
  <si>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</si>
  <si>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</si>
  <si>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</si>
  <si>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</si>
  <si>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</si>
  <si>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</si>
  <si>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</si>
  <si>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</si>
  <si>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</si>
  <si>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</si>
  <si>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</si>
  <si>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</si>
  <si>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</si>
  <si>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</si>
  <si>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</si>
  <si>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</si>
  <si>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</si>
  <si>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</si>
  <si>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</si>
  <si>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</si>
  <si>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</si>
  <si>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</si>
  <si>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</si>
  <si>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</si>
  <si>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</si>
  <si>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</si>
  <si>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</si>
  <si>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</si>
  <si>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</si>
  <si>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</si>
  <si>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</si>
  <si>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</si>
  <si>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</si>
  <si>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</si>
  <si>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</si>
  <si>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</si>
  <si>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</si>
  <si>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</si>
  <si>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</si>
  <si>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</si>
  <si>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</si>
  <si>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</si>
  <si>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</si>
  <si>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</si>
  <si>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</si>
  <si>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</si>
  <si>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</si>
  <si>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</si>
  <si>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</si>
  <si>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</si>
  <si>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</si>
  <si>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</si>
  <si>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</si>
  <si>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</si>
  <si>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</si>
  <si>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</si>
  <si>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</si>
  <si>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</si>
  <si>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</si>
  <si>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</si>
  <si>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</si>
  <si>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</si>
  <si>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</si>
  <si>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</si>
  <si>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</si>
  <si>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</si>
  <si>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</si>
  <si>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</si>
  <si>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</si>
  <si>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</si>
  <si>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</si>
  <si>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</si>
  <si>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</si>
  <si>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</si>
  <si>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</si>
  <si>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</si>
  <si>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</si>
  <si>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</si>
  <si>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</si>
  <si>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</si>
  <si>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</si>
  <si>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</si>
  <si>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</si>
  <si>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</si>
  <si>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</si>
  <si>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</si>
  <si>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</si>
  <si>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</si>
  <si>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</si>
  <si>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</si>
  <si>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</si>
  <si>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</si>
  <si>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</si>
  <si>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</si>
  <si>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</si>
  <si>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</si>
  <si>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</si>
  <si>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</si>
  <si>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</si>
  <si>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</si>
  <si>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</si>
  <si>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</si>
  <si>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</si>
  <si>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</si>
  <si>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</si>
  <si>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</si>
  <si>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</si>
  <si>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</si>
  <si>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</si>
  <si>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</si>
  <si>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</si>
  <si>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</si>
  <si>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</si>
  <si>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</si>
  <si>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</si>
  <si>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</si>
  <si>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</si>
  <si>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</si>
  <si>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</si>
  <si>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</si>
  <si>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</si>
  <si>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</si>
  <si>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</si>
  <si>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</si>
  <si>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</si>
  <si>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</si>
  <si>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</si>
  <si>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</si>
  <si>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</si>
  <si>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</si>
  <si>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</si>
  <si>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</si>
  <si>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</si>
  <si>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</si>
  <si>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</si>
  <si>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</si>
  <si>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</si>
  <si>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</si>
  <si>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</si>
  <si>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</si>
  <si>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</si>
  <si>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</si>
  <si>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</si>
  <si>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</si>
  <si>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</si>
  <si>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</si>
  <si>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</si>
  <si>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</si>
  <si>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</si>
  <si>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</si>
  <si>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</si>
  <si>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</si>
  <si>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</si>
  <si>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</si>
  <si>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</si>
  <si>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</si>
  <si>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</si>
  <si>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</si>
  <si>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</si>
  <si>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</si>
  <si>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</si>
  <si>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</si>
  <si>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</si>
  <si>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</si>
  <si>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</si>
  <si>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</si>
  <si>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</si>
  <si>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</si>
  <si>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</si>
  <si>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</si>
  <si>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</si>
  <si>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</si>
  <si>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</si>
  <si>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</si>
  <si>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</si>
  <si>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</si>
  <si>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</si>
  <si>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</si>
  <si>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</si>
  <si>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</si>
  <si>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</si>
  <si>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</si>
  <si>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</si>
  <si>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</si>
  <si>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</si>
  <si>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</si>
  <si>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</si>
  <si>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</si>
  <si>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</si>
  <si>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</si>
  <si>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</si>
  <si>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</si>
  <si>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</si>
  <si>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</si>
  <si>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</si>
  <si>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</si>
  <si>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</si>
  <si>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</si>
  <si>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</si>
  <si>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</si>
  <si>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</si>
  <si>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</si>
  <si>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</si>
  <si>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</si>
  <si>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</si>
  <si>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</si>
  <si>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</si>
  <si>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</si>
  <si>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</si>
  <si>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</si>
  <si>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</si>
  <si>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</si>
  <si>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</si>
  <si>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</si>
  <si>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</si>
  <si>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</si>
  <si>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</si>
  <si>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</si>
  <si>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</si>
  <si>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</si>
  <si>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</si>
  <si>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</si>
  <si>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</si>
  <si>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</si>
  <si>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</si>
  <si>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</si>
  <si>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</si>
  <si>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</si>
  <si>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</si>
  <si>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</si>
  <si>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</si>
  <si>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</si>
  <si>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</si>
  <si>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</si>
  <si>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</si>
  <si>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</si>
  <si>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</si>
  <si>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</si>
  <si>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</si>
  <si>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</si>
  <si>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</si>
  <si>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</si>
  <si>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</si>
  <si>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</si>
  <si>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</si>
  <si>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</si>
  <si>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</si>
  <si>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</si>
  <si>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</si>
  <si>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</si>
  <si>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</si>
  <si>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</si>
  <si>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</si>
  <si>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</si>
  <si>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</si>
  <si>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</si>
  <si>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</si>
  <si>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</si>
  <si>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</si>
  <si>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</si>
  <si>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</si>
  <si>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</si>
  <si>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</si>
  <si>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</si>
  <si>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</si>
  <si>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</si>
  <si>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</si>
  <si>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</si>
  <si>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</si>
  <si>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</si>
  <si>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</si>
  <si>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</si>
  <si>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</si>
  <si>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</si>
  <si>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</si>
  <si>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</si>
  <si>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</si>
  <si>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</si>
  <si>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</si>
  <si>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</si>
  <si>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</si>
  <si>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</si>
  <si>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</si>
  <si>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</si>
  <si>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</si>
  <si>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</si>
  <si>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</si>
  <si>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</si>
  <si>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</si>
  <si>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</si>
  <si>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</si>
  <si>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</si>
  <si>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</si>
  <si>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</si>
  <si>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</si>
  <si>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</si>
  <si>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</si>
  <si>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</si>
  <si>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</si>
  <si>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</si>
  <si>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</si>
  <si>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</si>
  <si>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</si>
  <si>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</si>
  <si>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</si>
  <si>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</si>
  <si>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</si>
  <si>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</si>
  <si>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</si>
  <si>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</si>
  <si>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</si>
  <si>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</si>
  <si>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</si>
  <si>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</si>
  <si>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</si>
  <si>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</si>
  <si>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</si>
  <si>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</si>
  <si>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</si>
  <si>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</si>
  <si>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</si>
  <si>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</si>
  <si>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</si>
  <si>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</si>
  <si>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</si>
  <si>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</si>
  <si>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</si>
  <si>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</si>
  <si>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</si>
  <si>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</si>
  <si>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</si>
  <si>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</si>
  <si>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</si>
  <si>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</si>
  <si>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</si>
  <si>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</si>
  <si>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</si>
  <si>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</si>
  <si>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</si>
  <si>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</si>
  <si>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</si>
  <si>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</si>
  <si>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</si>
  <si>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</si>
  <si>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</si>
  <si>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</si>
  <si>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</si>
  <si>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</si>
  <si>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</si>
  <si>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</si>
  <si>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</si>
  <si>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</si>
  <si>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</si>
  <si>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</si>
  <si>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</si>
  <si>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</si>
  <si>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</si>
  <si>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</si>
  <si>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</si>
  <si>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</si>
  <si>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</si>
  <si>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</si>
  <si>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</si>
  <si>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</si>
  <si>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</si>
  <si>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</si>
  <si>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</si>
  <si>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</si>
  <si>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</si>
  <si>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</si>
  <si>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</si>
  <si>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</si>
  <si>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</si>
  <si>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</si>
  <si>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</si>
  <si>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</si>
  <si>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</si>
  <si>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</si>
  <si>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</si>
  <si>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</si>
  <si>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</si>
  <si>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</si>
  <si>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</si>
  <si>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</si>
  <si>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</si>
  <si>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</si>
  <si>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</si>
  <si>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</si>
  <si>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</si>
  <si>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</si>
  <si>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</si>
  <si>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</si>
  <si>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</si>
  <si>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</si>
  <si>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</si>
  <si>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</si>
  <si>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</si>
  <si>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</si>
  <si>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</si>
  <si>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</si>
  <si>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</si>
  <si>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</si>
  <si>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</si>
  <si>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</si>
  <si>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</si>
  <si>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</si>
  <si>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</si>
  <si>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</si>
  <si>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</si>
  <si>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</si>
  <si>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</si>
  <si>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</si>
  <si>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</si>
  <si>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</si>
  <si>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</si>
  <si>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</si>
  <si>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</si>
  <si>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</si>
  <si>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</si>
  <si>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</si>
  <si>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</si>
  <si>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</si>
  <si>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</si>
  <si>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</si>
  <si>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</si>
  <si>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</si>
  <si>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</si>
  <si>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</si>
  <si>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</si>
  <si>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</si>
  <si>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</si>
  <si>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</si>
  <si>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</si>
  <si>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</si>
  <si>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</si>
  <si>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</si>
  <si>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</si>
  <si>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</si>
  <si>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</si>
  <si>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</si>
  <si>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</si>
  <si>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</si>
  <si>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</si>
  <si>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</si>
  <si>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</si>
  <si>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</si>
  <si>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</si>
  <si>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</si>
  <si>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</si>
  <si>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</si>
  <si>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</si>
  <si>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</si>
  <si>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</si>
  <si>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</si>
  <si>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</si>
  <si>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</si>
  <si>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</si>
  <si>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</si>
  <si>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</si>
  <si>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</si>
  <si>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</si>
  <si>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</si>
  <si>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</si>
  <si>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</si>
  <si>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</si>
  <si>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</si>
  <si>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</si>
  <si>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</si>
  <si>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</si>
  <si>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</si>
  <si>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</si>
  <si>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</si>
  <si>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</si>
  <si>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</si>
  <si>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</si>
  <si>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</si>
  <si>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</si>
  <si>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</si>
  <si>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</si>
  <si>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</si>
  <si>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</si>
  <si>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</si>
  <si>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</si>
  <si>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</si>
  <si>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</si>
  <si>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</si>
  <si>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</si>
  <si>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</si>
  <si>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</si>
  <si>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</si>
  <si>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</si>
  <si>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</si>
  <si>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</si>
  <si>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</si>
  <si>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</si>
  <si>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</si>
  <si>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</si>
  <si>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</si>
  <si>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</si>
  <si>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</si>
  <si>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</si>
  <si>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</si>
  <si>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</si>
  <si>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</si>
  <si>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</si>
  <si>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</si>
  <si>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</si>
  <si>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</si>
  <si>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</si>
  <si>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</si>
  <si>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</si>
  <si>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</si>
  <si>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</si>
  <si>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</si>
  <si>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</si>
  <si>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</si>
  <si>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</si>
  <si>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</si>
  <si>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</si>
  <si>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</si>
  <si>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</si>
  <si>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</si>
  <si>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</si>
  <si>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</si>
  <si>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</si>
  <si>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</si>
  <si>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</si>
  <si>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</si>
  <si>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</si>
  <si>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</si>
  <si>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</si>
  <si>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</si>
  <si>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</si>
  <si>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</si>
  <si>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</si>
  <si>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</si>
  <si>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</si>
  <si>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</si>
  <si>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</si>
  <si>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</si>
  <si>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</si>
  <si>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</si>
  <si>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</si>
  <si>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</si>
  <si>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</si>
  <si>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</si>
  <si>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</si>
  <si>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</si>
  <si>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</si>
  <si>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</si>
  <si>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</si>
  <si>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</si>
  <si>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</si>
  <si>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</si>
  <si>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</si>
  <si>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</si>
  <si>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</si>
  <si>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</si>
  <si>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</si>
  <si>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</si>
  <si>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</si>
  <si>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</si>
  <si>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</si>
  <si>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</si>
  <si>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</si>
  <si>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</si>
  <si>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</si>
  <si>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</si>
  <si>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</si>
  <si>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</si>
  <si>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</si>
  <si>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</si>
  <si>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</si>
  <si>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</si>
  <si>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</si>
  <si>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</si>
  <si>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</si>
  <si>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</si>
  <si>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</si>
  <si>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</si>
  <si>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</si>
  <si>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</si>
  <si>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</si>
  <si>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</si>
  <si>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</si>
  <si>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</si>
  <si>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</si>
  <si>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</si>
  <si>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</si>
  <si>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</si>
  <si>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</si>
  <si>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</si>
  <si>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</si>
  <si>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</si>
  <si>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</si>
  <si>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</si>
  <si>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</si>
  <si>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</si>
  <si>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</si>
  <si>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</si>
  <si>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</si>
  <si>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</si>
  <si>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</si>
  <si>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</si>
  <si>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</si>
  <si>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</si>
  <si>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</si>
  <si>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</si>
  <si>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</si>
  <si>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</si>
  <si>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</si>
  <si>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</si>
  <si>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</si>
  <si>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</si>
  <si>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</si>
  <si>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</si>
  <si>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</si>
  <si>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</si>
  <si>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</si>
  <si>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</si>
  <si>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</si>
  <si>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</si>
  <si>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</si>
  <si>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</si>
  <si>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</si>
  <si>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</si>
  <si>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</si>
  <si>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</si>
  <si>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</si>
  <si>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</si>
  <si>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</si>
  <si>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</si>
  <si>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</si>
  <si>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</si>
  <si>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</si>
  <si>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</si>
  <si>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</si>
  <si>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</si>
  <si>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</si>
  <si>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</si>
  <si>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</si>
  <si>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</si>
  <si>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</si>
  <si>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</si>
  <si>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</si>
  <si>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</si>
  <si>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</si>
  <si>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</si>
  <si>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</si>
  <si>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</si>
  <si>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</si>
  <si>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</si>
  <si>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</si>
  <si>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</si>
  <si>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</si>
  <si>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</si>
  <si>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</si>
  <si>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</si>
  <si>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</si>
  <si>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</si>
  <si>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</si>
  <si>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</si>
  <si>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</si>
  <si>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</si>
  <si>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</si>
  <si>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</si>
  <si>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</si>
  <si>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</si>
  <si>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</si>
  <si>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</si>
  <si>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</si>
  <si>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</si>
  <si>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</si>
  <si>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</si>
  <si>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</si>
  <si>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</si>
  <si>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</si>
  <si>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</si>
  <si>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</si>
  <si>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</si>
  <si>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</si>
  <si>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</si>
  <si>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</si>
  <si>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</si>
  <si>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</si>
  <si>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</si>
  <si>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</si>
  <si>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</si>
  <si>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</si>
  <si>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</si>
  <si>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</si>
  <si>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</si>
  <si>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</si>
  <si>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</si>
  <si>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</si>
  <si>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</si>
  <si>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</si>
  <si>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</si>
  <si>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</si>
  <si>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</si>
  <si>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</si>
  <si>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</si>
  <si>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</si>
  <si>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</si>
  <si>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</si>
  <si>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</si>
  <si>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</si>
  <si>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</si>
  <si>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</si>
  <si>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</si>
  <si>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</si>
  <si>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</si>
  <si>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</si>
  <si>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</si>
  <si>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</si>
  <si>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</si>
  <si>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</si>
  <si>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</si>
  <si>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</si>
  <si>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</si>
  <si>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</si>
  <si>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</si>
  <si>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</si>
  <si>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</si>
  <si>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</si>
  <si>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</si>
  <si>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</si>
  <si>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</si>
  <si>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</si>
  <si>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</si>
  <si>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</si>
  <si>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</si>
  <si>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</si>
  <si>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</si>
  <si>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</si>
  <si>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</si>
  <si>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</si>
  <si>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</si>
  <si>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</si>
  <si>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</si>
  <si>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</si>
  <si>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</si>
  <si>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</si>
  <si>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</si>
  <si>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</si>
  <si>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</si>
  <si>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</si>
  <si>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</si>
  <si>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</si>
  <si>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</si>
  <si>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</si>
  <si>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</si>
  <si>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</si>
  <si>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</si>
  <si>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</si>
  <si>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</si>
  <si>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</si>
  <si>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</si>
  <si>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</si>
  <si>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</si>
  <si>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</si>
  <si>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</si>
  <si>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</si>
  <si>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</si>
  <si>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</si>
  <si>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</si>
  <si>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</si>
  <si>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</si>
  <si>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</si>
  <si>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</si>
  <si>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</si>
  <si>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</si>
  <si>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</si>
  <si>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</si>
  <si>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</si>
  <si>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</si>
  <si>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</si>
  <si>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</si>
  <si>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</si>
  <si>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</si>
  <si>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</si>
  <si>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</si>
  <si>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</si>
  <si>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</si>
  <si>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</si>
  <si>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</si>
  <si>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</si>
  <si>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</si>
  <si>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</si>
  <si>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</si>
  <si>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</si>
  <si>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</si>
  <si>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</si>
  <si>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</si>
  <si>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</si>
  <si>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</si>
  <si>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</si>
  <si>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</si>
  <si>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</si>
  <si>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</si>
  <si>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</si>
  <si>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</si>
  <si>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</si>
  <si>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</si>
  <si>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</si>
  <si>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</si>
  <si>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</si>
  <si>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</si>
  <si>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</si>
  <si>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</si>
  <si>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</si>
  <si>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</si>
  <si>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</si>
  <si>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</si>
  <si>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</si>
  <si>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</si>
  <si>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</si>
  <si>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</si>
  <si>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</si>
  <si>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</si>
  <si>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</si>
  <si>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</si>
  <si>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</si>
  <si>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</si>
  <si>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</si>
  <si>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</si>
  <si>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</si>
  <si>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</si>
  <si>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</si>
  <si>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</si>
  <si>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</si>
  <si>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</si>
  <si>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</si>
  <si>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</si>
  <si>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</si>
  <si>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</si>
  <si>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</si>
  <si>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</si>
  <si>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</si>
  <si>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</si>
  <si>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</si>
  <si>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</si>
  <si>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</si>
  <si>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</si>
  <si>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</si>
  <si>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</si>
  <si>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</si>
  <si>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</si>
  <si>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</si>
  <si>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</si>
  <si>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</si>
  <si>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</si>
  <si>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</si>
  <si>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</si>
  <si>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</si>
  <si>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</si>
  <si>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</si>
  <si>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</si>
  <si>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</si>
  <si>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</si>
  <si>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</si>
  <si>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</si>
  <si>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</si>
  <si>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</si>
  <si>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</si>
  <si>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</si>
  <si>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</si>
  <si>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</si>
  <si>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</si>
  <si>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</si>
  <si>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</si>
  <si>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</si>
  <si>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</si>
  <si>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</si>
  <si>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</si>
  <si>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</si>
  <si>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</si>
  <si>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</si>
  <si>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</si>
  <si>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</si>
  <si>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</si>
  <si>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</si>
  <si>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</si>
  <si>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</si>
  <si>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</si>
  <si>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</si>
  <si>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</si>
  <si>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</si>
  <si>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</si>
  <si>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</si>
  <si>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</si>
  <si>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</si>
  <si>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</si>
  <si>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</si>
  <si>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</si>
  <si>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</si>
  <si>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</si>
  <si>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</si>
  <si>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</si>
  <si>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</si>
  <si>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</si>
  <si>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</si>
  <si>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</si>
  <si>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</si>
  <si>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</si>
  <si>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</si>
  <si>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</si>
  <si>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</si>
  <si>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</si>
  <si>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</si>
  <si>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</si>
  <si>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</si>
  <si>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</si>
  <si>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</si>
  <si>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</si>
  <si>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</si>
  <si>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</si>
  <si>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</si>
  <si>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</si>
  <si>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</si>
  <si>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</si>
  <si>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</si>
  <si>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</si>
  <si>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</si>
  <si>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</si>
  <si>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</si>
  <si>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</si>
  <si>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</si>
  <si>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</si>
  <si>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</si>
  <si>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</si>
  <si>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</si>
  <si>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</si>
  <si>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</si>
  <si>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</si>
  <si>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</si>
  <si>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</si>
  <si>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</si>
  <si>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</si>
  <si>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</si>
  <si>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</si>
  <si>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</si>
  <si>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</si>
  <si>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</si>
  <si>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</si>
  <si>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</si>
  <si>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</si>
  <si>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</si>
  <si>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</si>
  <si>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</si>
  <si>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</si>
  <si>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</si>
  <si>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</si>
  <si>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</si>
  <si>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</si>
  <si>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</si>
  <si>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</si>
  <si>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</si>
  <si>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</si>
  <si>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</si>
  <si>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</si>
  <si>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</si>
  <si>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</si>
  <si>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</si>
  <si>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</si>
  <si>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</si>
  <si>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</si>
  <si>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</si>
  <si>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</si>
  <si>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</si>
  <si>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</si>
  <si>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</si>
  <si>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</si>
  <si>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</si>
  <si>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</si>
  <si>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</si>
  <si>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</si>
  <si>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</si>
  <si>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</si>
  <si>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</si>
  <si>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</si>
  <si>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</si>
  <si>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</si>
  <si>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</si>
  <si>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</si>
  <si>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</si>
  <si>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</si>
  <si>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</si>
  <si>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</si>
  <si>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</si>
  <si>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</si>
  <si>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</si>
  <si>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</si>
  <si>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</si>
  <si>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</si>
  <si>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</si>
  <si>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</si>
  <si>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</si>
  <si>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</si>
  <si>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</si>
  <si>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</si>
  <si>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</si>
  <si>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</si>
  <si>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</si>
  <si>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</si>
  <si>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</si>
  <si>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</si>
  <si>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</si>
  <si>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</si>
  <si>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</si>
  <si>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</si>
  <si>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</si>
  <si>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</si>
  <si>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</si>
  <si>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</si>
  <si>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</si>
  <si>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</si>
  <si>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</si>
  <si>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</si>
  <si>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</si>
  <si>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</si>
  <si>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</si>
  <si>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</si>
  <si>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</si>
  <si>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</si>
  <si>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</si>
  <si>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</si>
  <si>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</si>
  <si>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</si>
  <si>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</si>
  <si>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</si>
  <si>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</si>
  <si>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</si>
  <si>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</si>
  <si>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</si>
  <si>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</si>
  <si>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</si>
  <si>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</si>
  <si>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</si>
  <si>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</si>
  <si>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</si>
  <si>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</si>
  <si>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</si>
  <si>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</si>
  <si>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</si>
  <si>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</si>
  <si>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</si>
  <si>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</si>
  <si>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</si>
  <si>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</si>
  <si>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</si>
  <si>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</si>
  <si>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</si>
  <si>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</si>
  <si>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</si>
  <si>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</si>
  <si>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</si>
  <si>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</si>
  <si>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</si>
  <si>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</si>
  <si>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</si>
  <si>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</si>
  <si>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</si>
  <si>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</si>
  <si>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</si>
  <si>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</si>
  <si>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</si>
  <si>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</si>
  <si>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</si>
  <si>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</si>
  <si>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</si>
  <si>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</si>
  <si>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</si>
  <si>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</si>
  <si>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</si>
  <si>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</si>
  <si>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</si>
  <si>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</si>
  <si>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</si>
  <si>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</si>
  <si>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</si>
  <si>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</si>
  <si>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</si>
  <si>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</si>
  <si>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</si>
  <si>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</si>
  <si>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</si>
  <si>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</si>
  <si>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</si>
  <si>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</si>
  <si>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</si>
  <si>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</si>
  <si>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</si>
  <si>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</si>
  <si>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</si>
  <si>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</si>
  <si>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</si>
  <si>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</si>
  <si>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</si>
  <si>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</si>
  <si>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</si>
  <si>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</si>
  <si>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</si>
  <si>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</si>
  <si>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</si>
  <si>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</si>
  <si>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</si>
  <si>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</si>
  <si>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</si>
  <si>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</si>
  <si>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</si>
  <si>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</si>
  <si>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</si>
  <si>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</si>
  <si>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</si>
  <si>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</si>
  <si>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</si>
  <si>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</si>
  <si>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</si>
  <si>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</si>
  <si>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</si>
  <si>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</si>
  <si>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</si>
  <si>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</si>
  <si>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</si>
  <si>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</si>
  <si>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</si>
  <si>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</si>
  <si>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</si>
  <si>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</si>
  <si>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</si>
  <si>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</si>
  <si>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</si>
  <si>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</si>
  <si>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</si>
  <si>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</si>
  <si>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</si>
  <si>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</si>
  <si>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</si>
  <si>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</si>
  <si>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</si>
  <si>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</si>
  <si>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</si>
  <si>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</si>
  <si>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</si>
  <si>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</si>
  <si>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</si>
  <si>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</si>
  <si>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</si>
  <si>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</si>
  <si>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</si>
  <si>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</si>
  <si>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</si>
  <si>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</si>
  <si>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</si>
  <si>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</si>
  <si>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</si>
  <si>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</si>
  <si>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</si>
  <si>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</si>
  <si>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</si>
  <si>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</si>
  <si>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</si>
  <si>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</si>
  <si>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</si>
  <si>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</si>
  <si>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</si>
  <si>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</si>
  <si>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</si>
  <si>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</si>
  <si>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</si>
  <si>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</si>
  <si>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</si>
  <si>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</si>
  <si>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</si>
  <si>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</si>
  <si>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</si>
  <si>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</si>
  <si>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</si>
  <si>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</si>
  <si>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</si>
  <si>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</si>
  <si>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</si>
  <si>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</si>
  <si>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</si>
  <si>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</si>
  <si>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</si>
  <si>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</si>
  <si>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</si>
  <si>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</si>
  <si>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</si>
  <si>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</si>
  <si>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</si>
  <si>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</si>
  <si>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</si>
  <si>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</si>
  <si>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</si>
  <si>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</si>
  <si>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</si>
  <si>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</si>
  <si>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</si>
  <si>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</si>
  <si>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</si>
  <si>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</si>
  <si>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</si>
  <si>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</si>
  <si>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</si>
  <si>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</si>
  <si>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</si>
  <si>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</si>
  <si>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</si>
  <si>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</si>
  <si>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</si>
  <si>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</si>
  <si>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</si>
  <si>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</si>
  <si>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</si>
  <si>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</si>
  <si>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</si>
  <si>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</si>
  <si>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</si>
  <si>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</si>
  <si>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</si>
  <si>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</si>
  <si>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</si>
  <si>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</si>
  <si>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</si>
  <si>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</si>
  <si>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</si>
  <si>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</si>
  <si>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</si>
  <si>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</si>
  <si>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</si>
  <si>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</si>
  <si>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</si>
  <si>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</si>
  <si>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</si>
  <si>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</si>
  <si>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</si>
  <si>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</si>
  <si>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</si>
  <si>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</si>
  <si>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</si>
  <si>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</si>
  <si>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</si>
  <si>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</si>
  <si>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</si>
  <si>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</si>
  <si>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</si>
  <si>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</si>
  <si>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</si>
  <si>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</si>
  <si>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</si>
  <si>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</si>
  <si>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</si>
  <si>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</si>
  <si>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</si>
  <si>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</si>
  <si>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</si>
  <si>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</si>
  <si>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</si>
  <si>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</si>
  <si>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</si>
  <si>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</si>
  <si>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</si>
  <si>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</si>
  <si>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</si>
  <si>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</si>
  <si>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</si>
  <si>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</si>
  <si>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</si>
  <si>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</si>
  <si>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</si>
  <si>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</si>
  <si>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</si>
  <si>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</si>
  <si>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</si>
  <si>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</si>
  <si>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</si>
  <si>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</si>
  <si>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</si>
  <si>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</si>
  <si>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</si>
  <si>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</si>
  <si>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</si>
  <si>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</si>
  <si>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</si>
  <si>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</si>
  <si>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</si>
  <si>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</si>
  <si>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</si>
  <si>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</si>
  <si>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</si>
  <si>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</si>
  <si>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</si>
  <si>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</si>
  <si>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</si>
  <si>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</si>
  <si>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</si>
  <si>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</si>
  <si>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</si>
  <si>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</si>
  <si>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</si>
  <si>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</si>
  <si>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</si>
  <si>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</si>
  <si>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</si>
  <si>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</si>
  <si>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</si>
  <si>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</si>
  <si>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</si>
  <si>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</si>
  <si>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</si>
  <si>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</si>
  <si>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</si>
  <si>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</si>
  <si>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</si>
  <si>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</si>
  <si>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</si>
  <si>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</si>
  <si>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</si>
  <si>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</si>
  <si>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</si>
  <si>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</si>
  <si>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</si>
  <si>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</si>
  <si>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</si>
  <si>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</si>
  <si>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</si>
  <si>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</si>
  <si>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</si>
  <si>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</si>
  <si>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</si>
  <si>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</si>
  <si>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</si>
  <si>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</si>
  <si>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</si>
  <si>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</si>
  <si>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</si>
  <si>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</si>
  <si>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</si>
  <si>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</si>
  <si>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</si>
  <si>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</si>
  <si>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</si>
  <si>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</si>
  <si>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</si>
  <si>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</si>
  <si>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</si>
  <si>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</si>
  <si>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</si>
  <si>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</si>
  <si>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</si>
  <si>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</si>
  <si>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</si>
  <si>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</si>
  <si>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</si>
  <si>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</si>
  <si>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</si>
  <si>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</si>
  <si>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</si>
  <si>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</si>
  <si>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</si>
  <si>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</si>
  <si>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</si>
  <si>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</si>
  <si>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</si>
  <si>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</si>
  <si>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</si>
  <si>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</si>
  <si>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</si>
  <si>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</si>
  <si>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</si>
  <si>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</si>
  <si>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</si>
  <si>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</si>
  <si>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</si>
  <si>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</si>
  <si>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</si>
  <si>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</si>
  <si>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</si>
  <si>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</si>
  <si>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</si>
  <si>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</si>
  <si>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</si>
  <si>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</si>
  <si>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</si>
  <si>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</si>
  <si>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</si>
  <si>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</si>
  <si>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</si>
  <si>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</si>
  <si>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</si>
  <si>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</si>
  <si>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</si>
  <si>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</si>
  <si>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</si>
  <si>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</si>
  <si>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</si>
  <si>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</si>
  <si>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</si>
  <si>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</si>
  <si>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</si>
  <si>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</si>
  <si>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</si>
  <si>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</si>
  <si>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</si>
  <si>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</si>
  <si>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</si>
  <si>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</si>
  <si>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</si>
  <si>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</si>
  <si>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</si>
  <si>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</si>
  <si>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</si>
  <si>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</si>
  <si>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</si>
  <si>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</si>
  <si>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</si>
  <si>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</si>
  <si>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</si>
  <si>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</si>
  <si>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</si>
  <si>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</si>
  <si>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</si>
  <si>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</si>
  <si>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</si>
  <si>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</si>
  <si>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</si>
  <si>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</si>
  <si>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</si>
  <si>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</si>
  <si>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</si>
  <si>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</si>
  <si>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</si>
  <si>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</si>
  <si>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</si>
  <si>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</si>
  <si>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</si>
  <si>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</si>
  <si>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</si>
  <si>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</si>
  <si>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</si>
  <si>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</si>
  <si>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</si>
  <si>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</si>
  <si>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</si>
  <si>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</si>
  <si>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</si>
  <si>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</si>
  <si>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</si>
  <si>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</si>
  <si>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</si>
  <si>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</si>
  <si>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</si>
  <si>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</si>
  <si>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</si>
  <si>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</si>
  <si>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</si>
  <si>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</si>
  <si>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</si>
  <si>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</si>
  <si>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</si>
  <si>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</si>
  <si>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</si>
  <si>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</si>
  <si>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</si>
  <si>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</si>
  <si>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</si>
  <si>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</si>
  <si>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</si>
  <si>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</si>
  <si>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</si>
  <si>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</si>
  <si>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</si>
  <si>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</si>
  <si>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</si>
  <si>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</si>
  <si>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</si>
  <si>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</si>
  <si>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</si>
  <si>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</si>
  <si>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</si>
  <si>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</si>
  <si>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</si>
  <si>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</si>
  <si>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</si>
  <si>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</si>
  <si>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</si>
  <si>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</si>
  <si>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</si>
  <si>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</si>
  <si>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</si>
  <si>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</si>
  <si>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</si>
  <si>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</si>
  <si>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</si>
  <si>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</si>
  <si>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</si>
  <si>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</si>
  <si>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</si>
  <si>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</si>
  <si>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</si>
  <si>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</si>
  <si>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</si>
  <si>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</si>
  <si>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</si>
  <si>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</si>
  <si>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</si>
  <si>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</si>
  <si>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</si>
  <si>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</si>
  <si>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</si>
  <si>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</si>
  <si>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</si>
  <si>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</si>
  <si>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</si>
  <si>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</si>
  <si>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</si>
  <si>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</si>
  <si>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</si>
  <si>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</si>
  <si>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</si>
  <si>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</si>
  <si>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</si>
  <si>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</si>
  <si>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</si>
  <si>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</si>
  <si>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</si>
  <si>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</si>
  <si>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</si>
  <si>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</si>
  <si>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</si>
  <si>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</si>
  <si>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</si>
  <si>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</si>
  <si>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</si>
  <si>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</si>
  <si>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</si>
  <si>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</si>
  <si>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</si>
  <si>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</si>
  <si>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</si>
  <si>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</si>
  <si>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</si>
  <si>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</si>
  <si>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</si>
  <si>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</si>
  <si>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</si>
  <si>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</si>
  <si>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</si>
  <si>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</si>
  <si>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</si>
  <si>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</si>
  <si>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</si>
  <si>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</si>
  <si>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</si>
  <si>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</si>
  <si>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</si>
  <si>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</si>
  <si>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</si>
  <si>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</si>
  <si>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</si>
  <si>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</si>
  <si>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</si>
  <si>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</si>
  <si>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</si>
  <si>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</si>
  <si>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</si>
  <si>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</si>
  <si>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</si>
  <si>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</si>
  <si>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</si>
  <si>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</si>
  <si>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</si>
  <si>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</si>
  <si>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</si>
  <si>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</si>
  <si>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</si>
  <si>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</si>
  <si>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</si>
  <si>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</si>
  <si>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</si>
  <si>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</si>
  <si>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</si>
  <si>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</si>
  <si>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</si>
  <si>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</si>
  <si>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</si>
  <si>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</si>
  <si>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</si>
  <si>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</si>
  <si>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</si>
  <si>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</si>
  <si>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</si>
  <si>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</si>
  <si>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</si>
  <si>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</si>
  <si>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</si>
  <si>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</si>
  <si>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</si>
  <si>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</si>
  <si>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</si>
  <si>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</si>
  <si>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</si>
  <si>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</si>
  <si>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</si>
  <si>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</si>
  <si>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</si>
  <si>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</si>
  <si>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</si>
  <si>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</si>
  <si>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</si>
  <si>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</si>
  <si>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</si>
  <si>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</si>
  <si>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</si>
  <si>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</si>
  <si>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</si>
  <si>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</si>
  <si>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</si>
  <si>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</si>
  <si>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</si>
  <si>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</si>
  <si>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</si>
  <si>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</si>
  <si>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</si>
  <si>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</si>
  <si>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</si>
  <si>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</si>
  <si>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</si>
  <si>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</si>
  <si>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</si>
  <si>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</si>
  <si>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</si>
  <si>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</si>
  <si>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</si>
  <si>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</si>
  <si>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</si>
  <si>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</si>
  <si>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</si>
  <si>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</si>
  <si>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</si>
  <si>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</si>
  <si>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</si>
  <si>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</si>
  <si>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</si>
  <si>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</si>
  <si>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</si>
  <si>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</si>
  <si>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</si>
  <si>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</si>
  <si>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</si>
  <si>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</si>
  <si>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</si>
  <si>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</si>
  <si>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</si>
  <si>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</si>
  <si>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</si>
  <si>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</si>
  <si>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</si>
  <si>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</si>
  <si>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</si>
  <si>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</si>
  <si>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</si>
  <si>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</si>
  <si>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</si>
  <si>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</si>
  <si>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</si>
  <si>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</si>
  <si>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</si>
  <si>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</si>
  <si>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</si>
  <si>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</si>
  <si>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</si>
  <si>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</si>
  <si>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</si>
  <si>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</si>
  <si>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</si>
  <si>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</si>
  <si>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</si>
  <si>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</si>
  <si>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</si>
  <si>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</si>
  <si>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</si>
  <si>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</si>
  <si>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</si>
  <si>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</si>
  <si>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</si>
  <si>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</si>
  <si>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</si>
  <si>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</si>
  <si>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</si>
  <si>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</si>
  <si>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</si>
  <si>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</si>
  <si>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</si>
  <si>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</si>
  <si>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</si>
  <si>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</si>
  <si>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</si>
  <si>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</si>
  <si>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</si>
  <si>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</si>
  <si>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</si>
  <si>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</si>
  <si>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</si>
  <si>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</si>
  <si>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</si>
  <si>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</si>
  <si>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</si>
  <si>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</si>
  <si>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</si>
  <si>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</si>
  <si>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</si>
  <si>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</si>
  <si>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</si>
  <si>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</si>
  <si>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</si>
  <si>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</si>
  <si>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</si>
  <si>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</si>
  <si>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</si>
  <si>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</si>
  <si>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</si>
  <si>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</si>
  <si>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</si>
  <si>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</si>
  <si>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</si>
  <si>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</si>
  <si>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</si>
  <si>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</si>
  <si>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</si>
  <si>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</si>
  <si>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</si>
  <si>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</si>
  <si>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</si>
  <si>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</si>
  <si>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</si>
  <si>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</si>
  <si>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</si>
  <si>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</si>
  <si>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</si>
  <si>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</si>
  <si>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</si>
  <si>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</si>
  <si>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</si>
  <si>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</si>
  <si>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</si>
  <si>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</si>
  <si>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</si>
  <si>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</si>
  <si>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</si>
  <si>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</si>
  <si>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</si>
  <si>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</si>
  <si>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</si>
  <si>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</si>
  <si>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</si>
  <si>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</si>
  <si>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</si>
  <si>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</si>
  <si>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</si>
  <si>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</si>
  <si>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</si>
  <si>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</si>
  <si>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</si>
  <si>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</si>
  <si>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</si>
  <si>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</si>
  <si>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</si>
  <si>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</si>
  <si>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</si>
  <si>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</si>
  <si>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</si>
  <si>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</si>
  <si>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</si>
  <si>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</si>
  <si>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</si>
  <si>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</si>
  <si>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</si>
  <si>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</si>
  <si>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</si>
  <si>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</si>
  <si>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</si>
  <si>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</si>
  <si>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</si>
  <si>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</si>
  <si>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</si>
  <si>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</si>
  <si>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</si>
  <si>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</si>
  <si>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</si>
  <si>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</si>
  <si>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</si>
  <si>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</si>
  <si>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</si>
  <si>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</si>
  <si>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</si>
  <si>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</si>
  <si>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</si>
  <si>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</si>
  <si>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</si>
  <si>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</si>
  <si>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</si>
  <si>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</si>
  <si>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</si>
  <si>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</si>
  <si>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</si>
  <si>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</si>
  <si>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</si>
  <si>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</si>
  <si>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</si>
  <si>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</si>
  <si>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</si>
  <si>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</si>
  <si>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</si>
  <si>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</si>
  <si>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</si>
  <si>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</si>
  <si>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</si>
  <si>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</si>
  <si>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</si>
  <si>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</si>
  <si>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</si>
  <si>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</si>
  <si>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</si>
  <si>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</si>
  <si>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</si>
  <si>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</si>
  <si>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</si>
  <si>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</si>
  <si>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</si>
  <si>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</si>
  <si>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</si>
  <si>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</si>
  <si>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</si>
  <si>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</si>
  <si>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</si>
  <si>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</si>
  <si>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</si>
  <si>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</si>
  <si>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</si>
  <si>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</si>
  <si>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</si>
  <si>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</si>
  <si>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</si>
  <si>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</si>
  <si>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</si>
  <si>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</si>
  <si>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</si>
  <si>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</si>
  <si>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</si>
  <si>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</si>
  <si>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</si>
  <si>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</si>
  <si>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</si>
  <si>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</si>
  <si>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</si>
  <si>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</si>
  <si>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</si>
  <si>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</si>
  <si>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</si>
  <si>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</si>
  <si>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</si>
  <si>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</si>
  <si>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</si>
  <si>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</si>
  <si>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</si>
  <si>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</si>
  <si>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</si>
  <si>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</si>
  <si>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</si>
  <si>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</si>
  <si>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</si>
  <si>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</si>
  <si>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</si>
  <si>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</si>
  <si>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</si>
  <si>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</si>
  <si>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</si>
  <si>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</si>
  <si>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</si>
  <si>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</si>
  <si>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</si>
  <si>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</si>
  <si>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</si>
  <si>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</si>
  <si>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</si>
  <si>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</si>
  <si>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</si>
  <si>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</si>
  <si>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</si>
  <si>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</si>
  <si>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</si>
  <si>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</si>
  <si>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</si>
  <si>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</si>
  <si>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</si>
  <si>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</si>
  <si>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</si>
  <si>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</si>
  <si>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</si>
  <si>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</si>
  <si>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</si>
  <si>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</si>
  <si>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</si>
  <si>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</si>
  <si>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</si>
  <si>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</si>
  <si>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</si>
  <si>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</si>
  <si>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</si>
  <si>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</si>
  <si>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</si>
  <si>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</si>
  <si>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</si>
  <si>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</si>
  <si>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</si>
  <si>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</si>
  <si>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</si>
  <si>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</si>
  <si>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</si>
  <si>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</si>
  <si>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</si>
  <si>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</si>
  <si>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</si>
  <si>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</si>
  <si>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</si>
  <si>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</si>
  <si>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</si>
  <si>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</si>
  <si>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</si>
  <si>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</si>
  <si>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</si>
  <si>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</si>
  <si>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</si>
  <si>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</si>
  <si>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</si>
  <si>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</si>
  <si>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</si>
  <si>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</si>
  <si>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</si>
  <si>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</si>
  <si>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</si>
  <si>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</si>
  <si>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</si>
  <si>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</si>
  <si>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</si>
  <si>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</si>
  <si>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</si>
  <si>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</si>
  <si>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</si>
  <si>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</si>
  <si>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</si>
  <si>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</si>
  <si>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</si>
  <si>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</si>
  <si>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</si>
  <si>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</si>
  <si>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</si>
  <si>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</si>
  <si>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</si>
  <si>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</si>
  <si>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</si>
  <si>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</si>
  <si>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</si>
  <si>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</si>
  <si>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</si>
  <si>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</si>
  <si>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</si>
  <si>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</si>
  <si>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</si>
  <si>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</si>
  <si>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</si>
  <si>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</si>
  <si>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</si>
  <si>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</si>
  <si>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</si>
  <si>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</si>
  <si>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</si>
  <si>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</si>
  <si>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</si>
  <si>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</si>
  <si>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</si>
  <si>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</si>
  <si>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</si>
  <si>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</si>
  <si>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</si>
  <si>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</si>
  <si>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</si>
  <si>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</si>
  <si>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</si>
  <si>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</si>
  <si>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</si>
  <si>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</si>
  <si>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</si>
  <si>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</si>
  <si>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</si>
  <si>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</si>
  <si>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</si>
  <si>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</si>
  <si>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</si>
  <si>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</si>
  <si>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</si>
  <si>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</si>
  <si>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</si>
  <si>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</si>
  <si>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</si>
  <si>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</si>
  <si>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</si>
  <si>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</si>
  <si>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</si>
  <si>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</si>
  <si>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</si>
  <si>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</si>
  <si>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</si>
  <si>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</si>
  <si>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</si>
  <si>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</si>
  <si>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</si>
  <si>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</si>
  <si>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</si>
  <si>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</si>
  <si>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</si>
  <si>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</si>
  <si>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</si>
  <si>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</si>
  <si>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</si>
  <si>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</si>
  <si>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</si>
  <si>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</si>
  <si>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</si>
  <si>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</si>
  <si>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</si>
  <si>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</si>
  <si>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</si>
  <si>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</si>
  <si>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</si>
  <si>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</si>
  <si>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</si>
  <si>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</si>
  <si>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</si>
  <si>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</si>
  <si>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</si>
  <si>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</si>
  <si>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</si>
  <si>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</si>
  <si>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</si>
  <si>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</si>
  <si>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</si>
  <si>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</si>
  <si>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</si>
  <si>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</si>
  <si>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</si>
  <si>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</si>
  <si>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</si>
  <si>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</si>
  <si>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</si>
  <si>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</si>
  <si>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</si>
  <si>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</si>
  <si>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</si>
  <si>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</si>
  <si>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</si>
  <si>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</si>
  <si>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</si>
  <si>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</si>
  <si>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</si>
  <si>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</si>
  <si>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</si>
  <si>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</si>
  <si>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</si>
  <si>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</si>
  <si>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</si>
  <si>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</si>
  <si>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</si>
  <si>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</si>
  <si>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</si>
  <si>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</si>
  <si>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</si>
  <si>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</si>
  <si>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</si>
  <si>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</si>
  <si>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</si>
  <si>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</si>
  <si>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</si>
  <si>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</si>
  <si>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</si>
  <si>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</si>
  <si>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</si>
  <si>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</si>
  <si>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</si>
  <si>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</si>
  <si>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</si>
  <si>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</si>
  <si>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</si>
  <si>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</si>
  <si>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</si>
  <si>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</si>
  <si>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</si>
  <si>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</si>
  <si>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</si>
  <si>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</si>
  <si>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</si>
  <si>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</si>
  <si>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</si>
  <si>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</si>
  <si>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</si>
  <si>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</si>
  <si>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</si>
  <si>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</si>
  <si>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</si>
  <si>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</si>
  <si>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</si>
  <si>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</si>
  <si>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</si>
  <si>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</si>
  <si>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</si>
  <si>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</si>
  <si>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</si>
  <si>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</si>
  <si>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</si>
  <si>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</si>
  <si>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</si>
  <si>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</si>
  <si>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</si>
  <si>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</si>
  <si>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</si>
  <si>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</si>
  <si>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</si>
  <si>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</si>
  <si>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</si>
  <si>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</si>
  <si>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</si>
  <si>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</si>
  <si>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</si>
  <si>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</si>
  <si>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</si>
  <si>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</si>
  <si>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</si>
  <si>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</si>
  <si>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</si>
  <si>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</si>
  <si>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</si>
  <si>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</si>
  <si>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</si>
  <si>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</si>
  <si>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</si>
  <si>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</si>
  <si>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</si>
  <si>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</si>
  <si>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</si>
  <si>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</si>
  <si>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</si>
  <si>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</si>
  <si>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</si>
  <si>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</si>
  <si>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</si>
  <si>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</si>
  <si>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</si>
  <si>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</si>
  <si>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</si>
  <si>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</si>
  <si>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</si>
  <si>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</si>
  <si>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</si>
  <si>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</si>
  <si>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</si>
  <si>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</si>
  <si>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</si>
  <si>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</si>
  <si>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</si>
  <si>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</si>
  <si>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</si>
  <si>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</si>
  <si>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</si>
  <si>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</si>
  <si>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</si>
  <si>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</si>
  <si>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</si>
  <si>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</si>
  <si>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</si>
  <si>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</si>
  <si>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</si>
  <si>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</si>
  <si>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</si>
  <si>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</si>
  <si>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</si>
  <si>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</si>
  <si>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</si>
  <si>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</si>
  <si>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</si>
  <si>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</si>
  <si>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</si>
  <si>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</si>
  <si>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</si>
  <si>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</si>
  <si>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</si>
  <si>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</si>
  <si>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</si>
  <si>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</si>
  <si>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</si>
  <si>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</si>
  <si>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</si>
  <si>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</si>
  <si>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</si>
  <si>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</si>
  <si>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</si>
  <si>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</si>
  <si>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</si>
  <si>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</si>
  <si>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</si>
  <si>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</si>
  <si>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</si>
  <si>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</si>
  <si>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</si>
  <si>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</si>
  <si>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</si>
  <si>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</si>
  <si>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</si>
  <si>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</si>
  <si>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</si>
  <si>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</si>
  <si>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</si>
  <si>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</si>
  <si>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</si>
  <si>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</si>
  <si>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</si>
  <si>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</si>
  <si>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</si>
  <si>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</si>
  <si>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</si>
  <si>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</si>
  <si>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</si>
  <si>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</si>
  <si>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</si>
  <si>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</si>
  <si>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</si>
  <si>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</si>
  <si>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</si>
  <si>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</si>
  <si>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</si>
  <si>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</si>
  <si>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</si>
  <si>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</si>
  <si>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</si>
  <si>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</si>
  <si>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</si>
  <si>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</si>
  <si>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</si>
  <si>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</si>
  <si>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</si>
  <si>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</si>
  <si>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</si>
  <si>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</si>
  <si>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</si>
  <si>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</si>
  <si>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</si>
  <si>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</si>
  <si>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</si>
  <si>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</si>
  <si>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</si>
  <si>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</si>
  <si>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</si>
  <si>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</si>
  <si>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</si>
  <si>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</si>
  <si>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</si>
  <si>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</si>
  <si>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</si>
  <si>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</si>
  <si>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</si>
  <si>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</si>
  <si>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</si>
  <si>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</si>
  <si>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</si>
  <si>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</si>
  <si>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</si>
  <si>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</si>
  <si>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</si>
  <si>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</si>
  <si>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</si>
  <si>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</si>
  <si>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</si>
  <si>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</si>
  <si>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</si>
  <si>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</si>
  <si>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</si>
  <si>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</si>
  <si>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</si>
  <si>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</si>
  <si>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</si>
  <si>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</si>
  <si>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</si>
  <si>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</si>
  <si>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</si>
  <si>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</si>
  <si>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</si>
  <si>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</si>
  <si>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</si>
  <si>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</si>
  <si>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</si>
  <si>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</si>
  <si>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</si>
  <si>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</si>
  <si>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</si>
  <si>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</si>
  <si>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</si>
  <si>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</si>
  <si>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</si>
  <si>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</si>
  <si>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</si>
  <si>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</si>
  <si>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</si>
  <si>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</si>
  <si>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</si>
  <si>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</si>
  <si>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</si>
  <si>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</si>
  <si>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</si>
  <si>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</si>
  <si>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</si>
  <si>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</si>
  <si>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</si>
  <si>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</si>
  <si>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</si>
  <si>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</si>
  <si>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</si>
  <si>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</si>
  <si>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</si>
  <si>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</si>
  <si>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</si>
  <si>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</si>
  <si>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</si>
  <si>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</si>
  <si>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</si>
  <si>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</si>
  <si>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</si>
  <si>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</si>
  <si>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</si>
  <si>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</si>
  <si>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</si>
  <si>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</si>
  <si>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</si>
  <si>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</si>
  <si>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</si>
  <si>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</si>
  <si>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</si>
  <si>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</si>
  <si>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</si>
  <si>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</si>
  <si>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</si>
  <si>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</si>
  <si>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</si>
  <si>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</si>
  <si>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</si>
  <si>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</si>
  <si>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</si>
  <si>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</si>
  <si>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</si>
  <si>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</si>
  <si>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</si>
  <si>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</si>
  <si>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</si>
  <si>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</si>
  <si>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</si>
  <si>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</si>
  <si>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</si>
  <si>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</si>
  <si>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</si>
  <si>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</si>
  <si>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</si>
  <si>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</si>
  <si>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</si>
  <si>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</si>
  <si>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</si>
  <si>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</si>
  <si>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</si>
  <si>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</si>
  <si>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</si>
  <si>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</si>
  <si>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</si>
  <si>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</si>
  <si>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</si>
  <si>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</si>
  <si>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</si>
  <si>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</si>
  <si>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</si>
  <si>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</si>
  <si>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</si>
  <si>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</si>
  <si>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</si>
  <si>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</si>
  <si>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</si>
  <si>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</si>
  <si>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</si>
  <si>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</si>
  <si>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</si>
  <si>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</si>
  <si>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</si>
  <si>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</si>
  <si>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</si>
  <si>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</si>
  <si>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</si>
  <si>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</si>
  <si>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</si>
  <si>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</si>
  <si>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</si>
  <si>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</si>
  <si>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</si>
  <si>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</si>
  <si>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</si>
  <si>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</si>
  <si>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</si>
  <si>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</si>
  <si>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</si>
  <si>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</si>
  <si>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</si>
  <si>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</si>
  <si>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</si>
  <si>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</si>
  <si>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</si>
  <si>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</si>
  <si>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</si>
  <si>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</si>
  <si>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</si>
  <si>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</si>
  <si>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</si>
  <si>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</si>
  <si>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</si>
  <si>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</si>
  <si>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</si>
  <si>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</si>
  <si>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</si>
  <si>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</si>
  <si>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</si>
  <si>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</si>
  <si>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</si>
  <si>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</si>
  <si>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</si>
  <si>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</si>
  <si>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</si>
  <si>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</si>
  <si>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</si>
  <si>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</si>
  <si>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</si>
  <si>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</si>
  <si>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</si>
  <si>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</si>
  <si>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</si>
  <si>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</si>
  <si>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</si>
  <si>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</si>
  <si>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</si>
  <si>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</si>
  <si>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</si>
  <si>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</si>
  <si>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</si>
  <si>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</si>
  <si>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</si>
  <si>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</si>
  <si>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</si>
  <si>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</si>
  <si>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</si>
  <si>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</si>
  <si>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</si>
  <si>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</si>
  <si>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</si>
  <si>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</si>
  <si>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</si>
  <si>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</si>
  <si>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</si>
  <si>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</si>
  <si>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</si>
  <si>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</si>
  <si>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</si>
  <si>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</si>
  <si>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</si>
  <si>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</si>
  <si>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</si>
  <si>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</si>
  <si>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</si>
  <si>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</si>
  <si>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</si>
  <si>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</si>
  <si>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</si>
  <si>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</si>
  <si>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</si>
  <si>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</si>
  <si>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</si>
  <si>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</si>
  <si>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</si>
  <si>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</si>
  <si>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</si>
  <si>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</si>
  <si>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</si>
  <si>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</si>
  <si>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</si>
  <si>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</si>
  <si>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</si>
  <si>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</si>
  <si>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</si>
  <si>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</si>
  <si>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</si>
  <si>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</si>
  <si>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</si>
  <si>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</si>
  <si>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</si>
  <si>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</si>
  <si>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</si>
  <si>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</si>
  <si>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</si>
  <si>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</si>
  <si>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</si>
  <si>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</si>
  <si>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</si>
  <si>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</si>
  <si>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</si>
  <si>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</si>
  <si>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</si>
  <si>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</si>
  <si>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</si>
  <si>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</si>
  <si>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</si>
  <si>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</si>
  <si>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</si>
  <si>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</si>
  <si>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</si>
  <si>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</si>
  <si>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</si>
  <si>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</si>
  <si>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</si>
  <si>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</si>
  <si>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</si>
  <si>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</si>
  <si>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</si>
  <si>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</si>
  <si>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</si>
  <si>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</si>
  <si>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</si>
  <si>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</si>
  <si>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</si>
  <si>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</si>
  <si>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</si>
  <si>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</si>
  <si>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</si>
  <si>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</si>
  <si>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</si>
  <si>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</si>
  <si>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</si>
  <si>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</si>
  <si>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</si>
  <si>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</si>
  <si>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</si>
  <si>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</si>
  <si>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</si>
  <si>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</si>
  <si>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</si>
  <si>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</si>
  <si>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</si>
  <si>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</si>
  <si>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</si>
  <si>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</si>
  <si>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</si>
  <si>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</si>
  <si>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</si>
  <si>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</si>
  <si>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</si>
  <si>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</si>
  <si>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</si>
  <si>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</si>
  <si>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</si>
  <si>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</si>
  <si>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</si>
  <si>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</si>
  <si>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</si>
  <si>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</si>
  <si>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</si>
  <si>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</si>
  <si>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</si>
  <si>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</si>
  <si>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</si>
  <si>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</si>
  <si>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</si>
  <si>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</si>
  <si>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</si>
  <si>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</si>
  <si>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</si>
  <si>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</si>
  <si>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</si>
  <si>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</si>
  <si>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</si>
  <si>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</si>
  <si>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</si>
  <si>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</si>
  <si>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</si>
  <si>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</si>
  <si>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</si>
  <si>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</si>
  <si>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</si>
  <si>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</si>
  <si>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</si>
  <si>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</si>
  <si>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</si>
  <si>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</si>
  <si>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</si>
  <si>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</si>
  <si>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</si>
  <si>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</si>
  <si>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</si>
  <si>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</si>
  <si>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</si>
  <si>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</si>
  <si>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</si>
  <si>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</si>
  <si>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</si>
  <si>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</si>
  <si>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</si>
  <si>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</si>
  <si>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</si>
  <si>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</si>
  <si>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</si>
  <si>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</si>
  <si>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</si>
  <si>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</si>
  <si>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</si>
  <si>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</si>
  <si>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</si>
  <si>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</si>
  <si>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</si>
  <si>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</si>
  <si>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</si>
  <si>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</si>
  <si>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</si>
  <si>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</si>
  <si>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</si>
  <si>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</si>
  <si>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</si>
  <si>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</si>
  <si>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</si>
  <si>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</si>
  <si>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</si>
  <si>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</si>
  <si>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</si>
  <si>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</si>
  <si>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</si>
  <si>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</si>
  <si>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</si>
  <si>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</si>
  <si>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</si>
  <si>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</si>
  <si>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</si>
  <si>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</si>
  <si>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</si>
  <si>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</si>
  <si>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</si>
  <si>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</si>
  <si>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</si>
  <si>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</si>
  <si>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</si>
  <si>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</si>
  <si>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</si>
  <si>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</si>
  <si>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</si>
  <si>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</si>
  <si>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</si>
  <si>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</si>
  <si>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</si>
  <si>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</si>
  <si>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</si>
  <si>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</si>
  <si>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</si>
  <si>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</si>
  <si>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</si>
  <si>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</si>
  <si>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</si>
  <si>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</si>
  <si>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</si>
  <si>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</si>
  <si>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</si>
  <si>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</si>
  <si>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</si>
  <si>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</si>
  <si>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</si>
  <si>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</si>
  <si>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</si>
  <si>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</si>
  <si>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</si>
  <si>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</si>
  <si>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</si>
  <si>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</si>
  <si>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</si>
  <si>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</si>
  <si>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</si>
  <si>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</si>
  <si>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</si>
  <si>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</si>
  <si>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</si>
  <si>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</si>
  <si>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</si>
  <si>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</si>
  <si>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</si>
  <si>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</si>
  <si>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</si>
  <si>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</si>
  <si>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</si>
  <si>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</si>
  <si>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</si>
  <si>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</si>
  <si>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</si>
  <si>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</si>
  <si>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</si>
  <si>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</si>
  <si>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</si>
  <si>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</si>
  <si>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</si>
  <si>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</si>
  <si>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</si>
  <si>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</si>
  <si>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</si>
  <si>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</si>
  <si>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</si>
  <si>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</si>
  <si>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</si>
  <si>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</si>
  <si>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</si>
  <si>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</si>
  <si>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</si>
  <si>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</si>
  <si>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</si>
  <si>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</si>
  <si>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</si>
  <si>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</si>
  <si>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</si>
  <si>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</si>
  <si>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</si>
  <si>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</si>
  <si>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</si>
  <si>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</si>
  <si>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</si>
  <si>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</si>
  <si>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</si>
  <si>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</si>
  <si>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</si>
  <si>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</si>
  <si>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</si>
  <si>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</si>
  <si>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</si>
  <si>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</si>
  <si>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</si>
  <si>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</si>
  <si>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</si>
  <si>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</si>
  <si>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</si>
  <si>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</si>
  <si>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</si>
  <si>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</si>
  <si>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</si>
  <si>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</si>
  <si>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</si>
  <si>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</si>
  <si>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</si>
  <si>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</si>
  <si>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</si>
  <si>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</si>
  <si>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</si>
  <si>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</si>
  <si>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</si>
  <si>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</si>
  <si>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</si>
  <si>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</si>
  <si>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</si>
  <si>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</si>
  <si>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</si>
  <si>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</si>
  <si>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</si>
  <si>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</si>
  <si>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</si>
  <si>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</si>
  <si>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</si>
  <si>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</si>
  <si>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</si>
  <si>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</si>
  <si>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</si>
  <si>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</si>
  <si>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</si>
  <si>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</si>
  <si>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</si>
  <si>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</si>
  <si>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</si>
  <si>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</si>
  <si>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</si>
  <si>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</si>
  <si>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</si>
  <si>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</si>
  <si>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</si>
  <si>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</si>
  <si>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</si>
  <si>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</si>
  <si>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</si>
  <si>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</si>
  <si>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</si>
  <si>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</si>
  <si>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</si>
  <si>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</si>
  <si>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</si>
  <si>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</si>
  <si>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</si>
  <si>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</si>
  <si>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</si>
  <si>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</si>
  <si>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</si>
  <si>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</si>
  <si>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</si>
  <si>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</si>
  <si>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</si>
  <si>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</si>
  <si>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</si>
  <si>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</si>
  <si>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</si>
  <si>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</si>
  <si>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</si>
  <si>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</si>
  <si>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</si>
  <si>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</si>
  <si>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</si>
  <si>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</si>
  <si>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</si>
  <si>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</si>
  <si>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</si>
  <si>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</si>
  <si>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</si>
  <si>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</si>
  <si>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</si>
  <si>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</si>
  <si>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</si>
  <si>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</si>
  <si>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</si>
  <si>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</si>
  <si>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</si>
  <si>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</si>
  <si>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</si>
  <si>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</si>
  <si>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</si>
  <si>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</si>
  <si>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</si>
  <si>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</si>
  <si>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</si>
  <si>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</si>
  <si>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</si>
  <si>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</si>
  <si>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</si>
  <si>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</si>
  <si>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</si>
  <si>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</si>
  <si>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</si>
  <si>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</si>
  <si>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</si>
  <si>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</si>
  <si>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</si>
  <si>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</si>
  <si>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</si>
  <si>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</si>
  <si>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</si>
  <si>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</si>
  <si>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</si>
  <si>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</si>
  <si>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</si>
  <si>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</si>
  <si>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</si>
  <si>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</si>
  <si>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</si>
  <si>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</si>
  <si>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</si>
  <si>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</si>
  <si>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</si>
  <si>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</si>
  <si>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</si>
  <si>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</si>
  <si>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</si>
  <si>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</si>
  <si>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</si>
  <si>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</si>
  <si>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</si>
  <si>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</si>
  <si>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</si>
  <si>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</si>
  <si>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</si>
  <si>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</si>
  <si>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</si>
  <si>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</si>
  <si>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</si>
  <si>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</si>
  <si>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</si>
  <si>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</si>
  <si>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</si>
  <si>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</si>
  <si>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</si>
  <si>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</si>
  <si>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</si>
  <si>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</si>
  <si>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</si>
  <si>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</si>
  <si>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</si>
  <si>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</si>
  <si>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</si>
  <si>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</si>
  <si>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</si>
  <si>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</si>
  <si>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</si>
  <si>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</si>
  <si>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</si>
  <si>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</si>
  <si>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</si>
  <si>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</si>
  <si>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</si>
  <si>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</si>
  <si>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</si>
  <si>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</si>
  <si>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</si>
  <si>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</si>
  <si>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</si>
  <si>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</si>
  <si>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</si>
  <si>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</si>
  <si>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</si>
  <si>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</si>
  <si>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</si>
  <si>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</si>
  <si>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</si>
  <si>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</si>
  <si>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</si>
  <si>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</si>
  <si>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</si>
  <si>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</si>
  <si>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</si>
  <si>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</si>
  <si>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</si>
  <si>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</si>
  <si>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</si>
  <si>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</si>
  <si>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</si>
  <si>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</si>
  <si>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</si>
  <si>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</si>
  <si>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</si>
  <si>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</si>
  <si>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</si>
  <si>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</si>
  <si>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</si>
  <si>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</si>
  <si>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</si>
  <si>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</si>
  <si>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</si>
  <si>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</si>
  <si>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</si>
  <si>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</si>
  <si>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</si>
  <si>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</si>
  <si>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</si>
  <si>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</si>
  <si>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</si>
  <si>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</si>
  <si>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</si>
  <si>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</si>
  <si>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</si>
  <si>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</si>
  <si>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</si>
  <si>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</si>
  <si>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</si>
  <si>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</si>
  <si>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</si>
  <si>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</si>
  <si>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</si>
  <si>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</si>
  <si>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</si>
  <si>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</si>
  <si>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</si>
  <si>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</si>
  <si>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</si>
  <si>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</si>
  <si>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</si>
  <si>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</si>
  <si>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</si>
  <si>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</si>
  <si>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</si>
  <si>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</si>
  <si>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</si>
  <si>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</si>
  <si>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</si>
  <si>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</si>
  <si>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</si>
  <si>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</si>
  <si>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</si>
  <si>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</si>
  <si>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</si>
  <si>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</si>
  <si>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</si>
  <si>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</si>
  <si>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</si>
  <si>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</si>
  <si>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</si>
  <si>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</si>
  <si>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</si>
  <si>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</si>
  <si>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</si>
  <si>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</si>
  <si>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</si>
  <si>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</si>
  <si>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</si>
  <si>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</si>
  <si>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</si>
  <si>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</si>
  <si>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</si>
  <si>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</si>
  <si>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</si>
  <si>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</si>
  <si>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</si>
  <si>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</si>
  <si>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</si>
  <si>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</si>
  <si>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</si>
  <si>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</si>
  <si>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</si>
  <si>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</si>
  <si>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</si>
  <si>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</si>
  <si>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</si>
  <si>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</si>
  <si>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</si>
  <si>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</si>
  <si>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</si>
  <si>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</si>
  <si>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</si>
  <si>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</si>
  <si>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</si>
  <si>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</si>
  <si>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</si>
  <si>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</si>
  <si>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</si>
  <si>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</si>
  <si>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</si>
  <si>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</si>
  <si>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</si>
  <si>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</si>
  <si>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</si>
  <si>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</si>
  <si>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</si>
  <si>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</si>
  <si>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</si>
  <si>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</si>
  <si>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</si>
  <si>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</si>
  <si>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</si>
  <si>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</si>
  <si>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</si>
  <si>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</si>
  <si>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</si>
  <si>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</si>
  <si>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</si>
  <si>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</si>
  <si>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</si>
  <si>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</si>
  <si>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</si>
  <si>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</si>
  <si>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</si>
  <si>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</si>
  <si>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</si>
  <si>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</si>
  <si>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</si>
  <si>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</si>
  <si>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</si>
  <si>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</si>
  <si>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</si>
  <si>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</si>
  <si>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</si>
  <si>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</si>
  <si>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</si>
  <si>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</si>
  <si>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</si>
  <si>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</si>
  <si>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</si>
  <si>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</si>
  <si>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</si>
  <si>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</si>
  <si>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</si>
  <si>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</si>
  <si>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</si>
  <si>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</si>
  <si>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</si>
  <si>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</si>
  <si>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</si>
  <si>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</si>
  <si>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</si>
  <si>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</si>
  <si>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</si>
  <si>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</si>
  <si>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</si>
  <si>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</si>
  <si>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</si>
  <si>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</si>
  <si>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</si>
  <si>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</si>
  <si>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</si>
  <si>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</si>
  <si>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</si>
  <si>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</si>
  <si>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</si>
  <si>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</si>
  <si>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</si>
  <si>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</si>
  <si>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</si>
  <si>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</si>
  <si>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</si>
  <si>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</si>
  <si>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</si>
  <si>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</si>
  <si>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</si>
  <si>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</si>
  <si>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</si>
  <si>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</si>
  <si>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</si>
  <si>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</si>
  <si>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</si>
  <si>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</si>
  <si>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</si>
  <si>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</si>
  <si>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</si>
  <si>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</si>
  <si>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</si>
  <si>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</si>
  <si>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</si>
  <si>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</si>
  <si>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</si>
  <si>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</si>
  <si>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</si>
  <si>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</si>
  <si>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</si>
  <si>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</si>
  <si>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</si>
  <si>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</si>
  <si>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</si>
  <si>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</si>
  <si>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</si>
  <si>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</si>
  <si>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</si>
  <si>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</si>
  <si>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</si>
  <si>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</si>
  <si>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</si>
  <si>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</si>
  <si>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</si>
  <si>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</si>
  <si>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</si>
  <si>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</si>
  <si>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</si>
  <si>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</si>
  <si>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</si>
  <si>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</si>
  <si>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</si>
  <si>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</si>
  <si>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</si>
  <si>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</si>
  <si>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</si>
  <si>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</si>
  <si>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</si>
  <si>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</si>
  <si>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</si>
  <si>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</si>
  <si>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</si>
  <si>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</si>
  <si>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</si>
  <si>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</si>
  <si>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</si>
  <si>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</si>
  <si>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</si>
  <si>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</si>
  <si>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</si>
  <si>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</si>
  <si>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</si>
  <si>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</si>
  <si>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</si>
  <si>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</si>
  <si>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</si>
  <si>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</si>
  <si>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</si>
  <si>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</si>
  <si>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</si>
  <si>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</si>
  <si>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</si>
  <si>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</si>
  <si>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</si>
  <si>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</si>
  <si>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</si>
  <si>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</si>
  <si>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</si>
  <si>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</si>
  <si>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</si>
  <si>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</si>
  <si>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</si>
  <si>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</si>
  <si>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</si>
  <si>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</si>
  <si>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</si>
  <si>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</si>
  <si>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</si>
  <si>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</si>
  <si>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</si>
  <si>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</si>
  <si>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</si>
  <si>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</si>
  <si>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</si>
  <si>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</si>
  <si>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</si>
  <si>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</si>
  <si>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</si>
  <si>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</si>
  <si>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</si>
  <si>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</si>
  <si>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</si>
  <si>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</si>
  <si>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</si>
  <si>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</si>
  <si>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</si>
  <si>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</si>
  <si>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</si>
  <si>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</si>
  <si>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</si>
  <si>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</si>
  <si>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</si>
  <si>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</si>
  <si>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</si>
  <si>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</si>
  <si>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</si>
  <si>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</si>
  <si>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</si>
  <si>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</si>
  <si>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</si>
  <si>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</si>
  <si>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</si>
  <si>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</si>
  <si>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</si>
  <si>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</si>
  <si>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</si>
  <si>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</si>
  <si>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</si>
  <si>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</si>
  <si>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</si>
  <si>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</si>
  <si>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</si>
  <si>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</si>
  <si>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</si>
  <si>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</si>
  <si>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</si>
  <si>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</si>
  <si>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</si>
  <si>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</si>
  <si>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</si>
  <si>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</si>
  <si>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</si>
  <si>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</si>
  <si>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</si>
  <si>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</si>
  <si>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</si>
  <si>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</si>
  <si>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</si>
  <si>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</si>
  <si>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</si>
  <si>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</si>
  <si>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</si>
  <si>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</si>
  <si>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</si>
  <si>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</si>
  <si>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</si>
  <si>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</si>
  <si>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</si>
  <si>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</si>
  <si>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</si>
  <si>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</si>
  <si>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</si>
  <si>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</si>
  <si>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</si>
  <si>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</si>
  <si>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</si>
  <si>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</si>
  <si>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</si>
  <si>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</si>
  <si>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</si>
  <si>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</si>
  <si>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</si>
  <si>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</si>
  <si>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</si>
  <si>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</si>
  <si>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</si>
  <si>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</si>
  <si>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</si>
  <si>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</si>
  <si>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</si>
  <si>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</si>
  <si>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</si>
  <si>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</si>
  <si>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</si>
  <si>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</si>
  <si>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</si>
  <si>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</si>
  <si>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</si>
  <si>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</si>
  <si>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</si>
  <si>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</si>
  <si>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</si>
  <si>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</si>
  <si>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</si>
  <si>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</si>
  <si>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</si>
  <si>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</si>
  <si>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</si>
  <si>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</si>
  <si>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</si>
  <si>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</si>
  <si>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</si>
  <si>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</si>
  <si>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</si>
  <si>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</si>
  <si>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</si>
  <si>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</si>
  <si>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</si>
  <si>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</si>
  <si>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</si>
  <si>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</si>
  <si>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</si>
  <si>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</si>
  <si>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</si>
  <si>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</si>
  <si>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</si>
  <si>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</si>
  <si>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</si>
  <si>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</si>
  <si>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</si>
  <si>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</si>
  <si>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</si>
  <si>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</si>
  <si>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</si>
  <si>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</si>
  <si>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</si>
  <si>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</si>
  <si>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</si>
  <si>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</si>
  <si>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</si>
  <si>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</si>
  <si>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</si>
  <si>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</si>
  <si>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</si>
  <si>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</si>
  <si>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</si>
  <si>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</si>
  <si>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</si>
  <si>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</si>
  <si>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</si>
  <si>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</si>
  <si>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</si>
  <si>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</si>
  <si>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</si>
  <si>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</si>
  <si>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</si>
  <si>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</si>
  <si>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</si>
  <si>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</si>
  <si>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</si>
  <si>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</si>
  <si>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</si>
  <si>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</si>
  <si>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</si>
  <si>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</si>
  <si>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</si>
  <si>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</si>
  <si>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</si>
  <si>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</si>
  <si>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</si>
  <si>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</si>
  <si>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</si>
  <si>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</si>
  <si>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</si>
  <si>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</si>
  <si>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</si>
  <si>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</si>
  <si>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</si>
  <si>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</si>
  <si>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</si>
  <si>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</si>
  <si>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</si>
  <si>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</si>
  <si>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</si>
  <si>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</si>
  <si>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</si>
  <si>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</si>
  <si>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</si>
  <si>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</si>
  <si>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</si>
  <si>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</si>
  <si>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</si>
  <si>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</si>
  <si>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</si>
  <si>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</si>
  <si>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</si>
  <si>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</si>
  <si>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</si>
  <si>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</si>
  <si>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</si>
  <si>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</si>
  <si>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</si>
  <si>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</si>
  <si>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</si>
  <si>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</si>
  <si>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</si>
  <si>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</si>
  <si>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</si>
  <si>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</si>
  <si>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</si>
  <si>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</si>
  <si>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</si>
  <si>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</si>
  <si>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</si>
  <si>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</si>
  <si>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</si>
  <si>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</si>
  <si>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</si>
  <si>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</si>
  <si>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</si>
  <si>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</si>
  <si>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</si>
  <si>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</si>
  <si>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</si>
  <si>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</si>
  <si>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</si>
  <si>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</si>
  <si>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</si>
  <si>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</si>
  <si>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</si>
  <si>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</si>
  <si>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</si>
  <si>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</si>
  <si>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</si>
  <si>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</si>
  <si>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</si>
  <si>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</si>
  <si>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</si>
  <si>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</si>
  <si>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</si>
  <si>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</si>
  <si>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</si>
  <si>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</si>
  <si>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</si>
  <si>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</si>
  <si>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</si>
  <si>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</si>
  <si>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</si>
  <si>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</si>
  <si>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</si>
  <si>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</si>
  <si>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</si>
  <si>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</si>
  <si>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</si>
  <si>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</si>
  <si>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</si>
  <si>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</si>
  <si>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</si>
  <si>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</si>
  <si>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</si>
  <si>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</si>
  <si>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</si>
  <si>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</si>
  <si>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</si>
  <si>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</si>
  <si>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</si>
  <si>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</si>
  <si>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</si>
  <si>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</si>
  <si>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</si>
  <si>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</si>
  <si>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</si>
  <si>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</si>
  <si>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</si>
  <si>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</si>
  <si>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</si>
  <si>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</si>
  <si>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</si>
  <si>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</si>
  <si>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</si>
  <si>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</si>
  <si>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</si>
  <si>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</si>
  <si>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</si>
  <si>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</si>
  <si>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</si>
  <si>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</si>
  <si>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</si>
  <si>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</si>
  <si>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</si>
  <si>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</si>
  <si>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</si>
  <si>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</si>
  <si>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</si>
  <si>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</si>
  <si>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</si>
  <si>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</si>
  <si>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</si>
  <si>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</si>
  <si>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</si>
  <si>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</si>
  <si>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</si>
  <si>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</si>
  <si>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</si>
  <si>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</si>
  <si>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</si>
  <si>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</si>
  <si>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</si>
  <si>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</si>
  <si>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</si>
  <si>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</si>
  <si>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</si>
  <si>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</si>
  <si>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</si>
  <si>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</si>
  <si>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</si>
  <si>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</si>
  <si>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</si>
  <si>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</si>
  <si>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</si>
  <si>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</si>
  <si>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</si>
  <si>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</si>
  <si>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</si>
  <si>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</si>
  <si>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</si>
  <si>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</si>
  <si>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</si>
  <si>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</si>
  <si>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</si>
  <si>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</si>
  <si>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</si>
  <si>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</si>
  <si>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</si>
  <si>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</si>
  <si>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</si>
  <si>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</si>
  <si>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</si>
  <si>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</si>
  <si>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</si>
  <si>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</si>
  <si>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</si>
  <si>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</si>
  <si>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</si>
  <si>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</si>
  <si>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</si>
  <si>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</si>
  <si>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</si>
  <si>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</si>
  <si>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</si>
  <si>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</si>
  <si>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</si>
  <si>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</si>
  <si>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</si>
  <si>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</si>
  <si>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</si>
  <si>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</si>
  <si>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</si>
  <si>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</si>
  <si>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</si>
  <si>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</si>
  <si>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</si>
  <si>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</si>
  <si>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</si>
  <si>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</si>
  <si>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</si>
  <si>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</si>
  <si>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</si>
  <si>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</si>
  <si>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</si>
  <si>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</si>
  <si>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</si>
  <si>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</si>
  <si>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</si>
  <si>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</si>
  <si>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</si>
  <si>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</si>
  <si>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</si>
  <si>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</si>
  <si>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</si>
  <si>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</si>
  <si>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</si>
  <si>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</si>
  <si>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</si>
  <si>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</si>
  <si>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</si>
  <si>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</si>
  <si>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</si>
  <si>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</si>
  <si>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</si>
  <si>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</si>
  <si>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</si>
  <si>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</si>
  <si>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</si>
  <si>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</si>
  <si>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</si>
  <si>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</si>
  <si>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</si>
  <si>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</si>
  <si>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</si>
  <si>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</si>
  <si>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</si>
  <si>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</si>
  <si>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</si>
  <si>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</si>
  <si>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</si>
  <si>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</si>
  <si>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</si>
  <si>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</si>
  <si>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</si>
  <si>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</si>
  <si>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</si>
  <si>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</si>
  <si>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</si>
  <si>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</si>
  <si>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</si>
  <si>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</si>
  <si>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</si>
  <si>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</si>
  <si>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</si>
  <si>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</si>
  <si>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</si>
  <si>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</si>
  <si>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</si>
  <si>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</si>
  <si>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</si>
  <si>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</si>
  <si>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</si>
  <si>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</si>
  <si>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</si>
  <si>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</si>
  <si>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</si>
  <si>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</si>
  <si>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</si>
  <si>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</si>
  <si>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</si>
  <si>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</si>
  <si>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</si>
  <si>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</si>
  <si>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</si>
  <si>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</si>
  <si>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</si>
  <si>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</si>
  <si>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</si>
  <si>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</si>
  <si>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</si>
  <si>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</si>
  <si>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</si>
  <si>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</si>
  <si>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</si>
  <si>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</si>
  <si>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</si>
  <si>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</si>
  <si>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</si>
  <si>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</si>
  <si>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</si>
  <si>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</si>
  <si>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</si>
  <si>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</si>
  <si>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</si>
  <si>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</si>
  <si>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</si>
  <si>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</si>
  <si>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</si>
  <si>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</si>
  <si>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</si>
  <si>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</si>
  <si>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</si>
  <si>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</si>
  <si>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</si>
  <si>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</si>
  <si>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</si>
  <si>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</si>
  <si>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</si>
  <si>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</si>
  <si>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</si>
  <si>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</si>
  <si>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</si>
  <si>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</si>
  <si>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</si>
  <si>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</si>
  <si>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</si>
  <si>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</si>
  <si>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</si>
  <si>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</si>
  <si>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</si>
  <si>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</si>
  <si>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</si>
  <si>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</si>
  <si>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</si>
  <si>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</si>
  <si>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</si>
  <si>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</si>
  <si>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</si>
  <si>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</si>
  <si>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</si>
  <si>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</si>
  <si>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</si>
  <si>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</si>
  <si>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</si>
  <si>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</si>
  <si>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</si>
  <si>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</si>
  <si>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</si>
  <si>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</si>
  <si>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</si>
  <si>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</si>
  <si>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</si>
  <si>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</si>
  <si>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</si>
  <si>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</si>
  <si>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</si>
  <si>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</si>
  <si>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</si>
  <si>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</si>
  <si>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</si>
  <si>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</si>
  <si>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</si>
  <si>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</si>
  <si>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</si>
  <si>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</si>
  <si>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</si>
  <si>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</si>
  <si>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</si>
  <si>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</si>
  <si>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</si>
  <si>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</si>
  <si>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</si>
  <si>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</si>
  <si>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</si>
  <si>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</si>
  <si>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</si>
  <si>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</si>
  <si>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</si>
  <si>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</si>
  <si>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</si>
  <si>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</si>
  <si>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</si>
  <si>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</si>
  <si>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</si>
  <si>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</si>
  <si>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</si>
  <si>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</si>
  <si>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</si>
  <si>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</si>
  <si>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</si>
  <si>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</si>
  <si>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</si>
  <si>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</si>
  <si>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</si>
  <si>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</si>
  <si>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</si>
  <si>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</si>
  <si>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</si>
  <si>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</si>
  <si>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</si>
  <si>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</si>
  <si>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</si>
  <si>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</si>
  <si>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</si>
  <si>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</si>
  <si>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</si>
  <si>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</si>
  <si>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</si>
  <si>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</si>
  <si>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</si>
  <si>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</si>
  <si>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</si>
  <si>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</si>
  <si>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</si>
  <si>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</si>
  <si>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</si>
  <si>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</si>
  <si>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</si>
  <si>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</si>
  <si>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</si>
  <si>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</si>
  <si>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</si>
  <si>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</si>
  <si>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</si>
  <si>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</si>
  <si>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</si>
  <si>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</si>
  <si>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</si>
  <si>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</si>
  <si>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</si>
  <si>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</si>
  <si>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</si>
  <si>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</si>
  <si>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</si>
  <si>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</si>
  <si>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</si>
  <si>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</si>
  <si>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</si>
  <si>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</si>
  <si>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</si>
  <si>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</si>
  <si>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</si>
  <si>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</si>
  <si>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</si>
  <si>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</si>
  <si>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</si>
  <si>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</si>
  <si>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</si>
  <si>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</si>
  <si>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</si>
  <si>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</si>
  <si>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</si>
  <si>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</si>
  <si>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</si>
  <si>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</si>
  <si>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</si>
  <si>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</si>
  <si>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</si>
  <si>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</si>
  <si>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</si>
  <si>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</si>
  <si>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</si>
  <si>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</si>
  <si>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</si>
  <si>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</si>
  <si>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</si>
  <si>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</si>
  <si>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</si>
  <si>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</si>
  <si>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</si>
  <si>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</si>
  <si>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</si>
  <si>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</si>
  <si>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</si>
  <si>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</si>
  <si>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</si>
  <si>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</si>
  <si>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</si>
  <si>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</si>
  <si>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</si>
  <si>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</si>
  <si>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</si>
  <si>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</si>
  <si>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</si>
  <si>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</si>
  <si>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</si>
  <si>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</si>
  <si>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</si>
  <si>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</si>
  <si>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</si>
  <si>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</si>
  <si>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</si>
  <si>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</si>
  <si>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</si>
  <si>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</si>
  <si>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</si>
  <si>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</si>
  <si>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</si>
  <si>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</si>
  <si>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</si>
  <si>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</si>
  <si>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</si>
  <si>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</si>
  <si>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</si>
  <si>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</si>
  <si>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</si>
  <si>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</si>
  <si>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</si>
  <si>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</si>
  <si>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</si>
  <si>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</si>
  <si>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</si>
  <si>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</si>
  <si>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</si>
  <si>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</si>
  <si>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</si>
  <si>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</si>
  <si>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</si>
  <si>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</si>
  <si>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</si>
  <si>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</si>
  <si>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</si>
  <si>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</si>
  <si>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</si>
  <si>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</si>
  <si>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</si>
  <si>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</si>
  <si>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</si>
  <si>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</si>
  <si>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</si>
  <si>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</si>
  <si>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</si>
  <si>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</si>
  <si>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</si>
  <si>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</si>
  <si>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</si>
  <si>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</si>
  <si>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</si>
  <si>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</si>
  <si>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</si>
  <si>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</si>
  <si>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</si>
  <si>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</si>
  <si>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</si>
  <si>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</si>
  <si>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</si>
  <si>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</si>
  <si>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</si>
  <si>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</si>
  <si>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</si>
  <si>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</si>
  <si>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</si>
  <si>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</si>
  <si>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</si>
  <si>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</si>
  <si>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</si>
  <si>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</si>
  <si>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</si>
  <si>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</si>
  <si>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</si>
  <si>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</si>
  <si>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</si>
  <si>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</si>
  <si>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</si>
  <si>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</si>
  <si>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</si>
  <si>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</si>
  <si>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</si>
  <si>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</si>
  <si>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</si>
  <si>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</si>
  <si>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</si>
  <si>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</si>
  <si>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</si>
  <si>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</si>
  <si>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</si>
  <si>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</si>
  <si>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</si>
  <si>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</si>
  <si>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</si>
  <si>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</si>
  <si>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</si>
  <si>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</si>
  <si>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</si>
  <si>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</si>
  <si>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</si>
  <si>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</si>
  <si>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</si>
  <si>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</si>
  <si>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</si>
  <si>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</si>
  <si>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</si>
  <si>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</si>
  <si>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</si>
  <si>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</si>
  <si>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</si>
  <si>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</si>
  <si>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</si>
  <si>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</si>
  <si>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</si>
  <si>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</si>
  <si>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</si>
  <si>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</si>
  <si>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</si>
  <si>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</si>
  <si>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</si>
  <si>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</si>
  <si>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</si>
  <si>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</si>
  <si>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</si>
  <si>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</si>
  <si>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</si>
  <si>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</si>
  <si>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</si>
  <si>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</si>
  <si>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</si>
  <si>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</si>
  <si>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</si>
  <si>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</si>
  <si>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</si>
  <si>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</si>
  <si>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</si>
  <si>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</si>
  <si>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</si>
  <si>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</si>
  <si>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</si>
  <si>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</si>
  <si>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</si>
  <si>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</si>
  <si>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</si>
  <si>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</si>
  <si>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</si>
  <si>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</si>
  <si>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</si>
  <si>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</si>
  <si>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</si>
  <si>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</si>
  <si>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</si>
  <si>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</si>
  <si>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</si>
  <si>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</si>
  <si>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</si>
  <si>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</si>
  <si>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</si>
  <si>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</si>
  <si>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</si>
  <si>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</si>
  <si>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</si>
  <si>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</si>
  <si>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</si>
  <si>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</si>
  <si>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</si>
  <si>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</si>
  <si>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</si>
  <si>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</si>
  <si>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</si>
  <si>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</si>
  <si>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</si>
  <si>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</si>
  <si>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</si>
  <si>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</si>
  <si>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</si>
  <si>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</si>
  <si>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</si>
  <si>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</si>
  <si>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</si>
  <si>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</si>
  <si>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</si>
  <si>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</si>
  <si>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</si>
  <si>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</si>
  <si>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</si>
  <si>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</si>
  <si>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</si>
  <si>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</si>
  <si>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</si>
  <si>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</si>
  <si>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</si>
  <si>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</si>
  <si>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</si>
  <si>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</si>
  <si>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</si>
  <si>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</si>
  <si>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</si>
  <si>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</si>
  <si>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</si>
  <si>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</si>
  <si>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</si>
  <si>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</si>
  <si>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</si>
  <si>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</si>
  <si>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</si>
  <si>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</si>
  <si>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</si>
  <si>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</si>
  <si>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</si>
  <si>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</si>
  <si>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</si>
  <si>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</si>
  <si>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</si>
  <si>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</si>
  <si>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</si>
  <si>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</si>
  <si>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</si>
  <si>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</si>
  <si>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</si>
  <si>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</si>
  <si>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</si>
  <si>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</si>
  <si>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</si>
  <si>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</si>
  <si>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</si>
  <si>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</si>
  <si>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</si>
  <si>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</si>
  <si>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</si>
  <si>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</si>
  <si>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</si>
  <si>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</si>
  <si>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</si>
  <si>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</si>
  <si>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</si>
  <si>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</si>
  <si>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</si>
  <si>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</si>
  <si>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</si>
  <si>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</si>
  <si>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</si>
  <si>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</si>
  <si>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</si>
  <si>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</si>
  <si>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</si>
  <si>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</si>
  <si>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</si>
  <si>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</si>
  <si>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</si>
  <si>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</si>
  <si>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</si>
  <si>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</si>
  <si>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</si>
  <si>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</si>
  <si>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</si>
  <si>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</si>
  <si>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</si>
  <si>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</si>
  <si>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</si>
  <si>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</si>
  <si>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</si>
  <si>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</si>
  <si>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</si>
  <si>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</si>
  <si>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</si>
  <si>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</si>
  <si>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</si>
  <si>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</si>
  <si>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</si>
  <si>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</si>
  <si>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</si>
  <si>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</si>
  <si>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</si>
  <si>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</si>
  <si>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</si>
  <si>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</si>
  <si>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</si>
  <si>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</si>
  <si>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</si>
  <si>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</si>
  <si>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</si>
  <si>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</si>
  <si>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</si>
  <si>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</si>
  <si>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</si>
  <si>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</si>
  <si>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</si>
  <si>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</si>
  <si>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</si>
  <si>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</si>
  <si>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</si>
  <si>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</si>
  <si>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</si>
  <si>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</si>
  <si>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</si>
  <si>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</si>
  <si>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</si>
  <si>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</si>
  <si>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</si>
  <si>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</si>
  <si>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</si>
  <si>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</si>
  <si>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</si>
  <si>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</si>
  <si>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</si>
  <si>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</si>
  <si>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</si>
  <si>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</si>
  <si>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</si>
  <si>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</si>
  <si>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</si>
  <si>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</si>
  <si>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</si>
  <si>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</si>
  <si>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</si>
  <si>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</si>
  <si>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</si>
  <si>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</si>
  <si>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</si>
  <si>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</si>
  <si>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</si>
  <si>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</si>
  <si>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</si>
  <si>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</si>
  <si>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</si>
  <si>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</si>
  <si>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</si>
  <si>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</si>
  <si>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</si>
  <si>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</si>
  <si>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</si>
  <si>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</si>
  <si>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</si>
  <si>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</si>
  <si>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</si>
  <si>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</si>
  <si>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</si>
  <si>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</si>
  <si>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</si>
  <si>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</si>
  <si>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</si>
  <si>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</si>
  <si>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</si>
  <si>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</si>
  <si>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</si>
  <si>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</si>
  <si>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</si>
  <si>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</si>
  <si>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</si>
  <si>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</si>
  <si>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</si>
  <si>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</si>
  <si>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</si>
  <si>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</si>
  <si>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</si>
  <si>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</si>
  <si>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</si>
  <si>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</si>
  <si>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</si>
  <si>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</si>
  <si>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</si>
  <si>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</si>
  <si>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</si>
  <si>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</si>
  <si>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</si>
  <si>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</si>
  <si>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</si>
  <si>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</si>
  <si>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</si>
  <si>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</si>
  <si>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</si>
  <si>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</si>
  <si>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</si>
  <si>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</si>
  <si>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</si>
  <si>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</si>
  <si>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</si>
  <si>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</si>
  <si>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</si>
  <si>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</si>
  <si>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</si>
  <si>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</si>
  <si>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</si>
  <si>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</si>
  <si>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</si>
  <si>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</si>
  <si>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</si>
  <si>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</si>
  <si>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</si>
  <si>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</si>
  <si>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</si>
  <si>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</si>
  <si>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</si>
  <si>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</si>
  <si>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</si>
  <si>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</si>
  <si>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</si>
  <si>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</si>
  <si>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</si>
  <si>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</si>
  <si>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</si>
  <si>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</si>
  <si>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</si>
  <si>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</si>
  <si>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</si>
  <si>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</si>
  <si>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</si>
  <si>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</si>
  <si>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</si>
  <si>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</si>
  <si>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</si>
  <si>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</si>
  <si>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</si>
  <si>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</si>
  <si>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</si>
  <si>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</si>
  <si>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</si>
  <si>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</si>
  <si>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</si>
  <si>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</si>
  <si>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</si>
  <si>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</si>
  <si>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</si>
  <si>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</si>
  <si>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</si>
  <si>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</si>
  <si>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</si>
  <si>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</si>
  <si>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</si>
  <si>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</si>
  <si>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</si>
  <si>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</si>
  <si>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</si>
  <si>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</si>
  <si>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</si>
  <si>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</si>
  <si>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</si>
  <si>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</si>
  <si>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</si>
  <si>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</si>
  <si>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</si>
  <si>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</si>
  <si>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</si>
  <si>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</si>
  <si>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</si>
  <si>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</si>
  <si>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</si>
  <si>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</si>
  <si>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</si>
  <si>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</si>
  <si>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</si>
  <si>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</si>
  <si>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</si>
  <si>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</si>
  <si>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</si>
  <si>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</si>
  <si>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</si>
  <si>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</si>
  <si>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</si>
  <si>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</si>
  <si>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</si>
  <si>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</si>
  <si>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</si>
  <si>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</si>
  <si>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</si>
  <si>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</si>
  <si>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</si>
  <si>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</si>
  <si>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</si>
  <si>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</si>
  <si>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</si>
  <si>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</si>
  <si>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</si>
  <si>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</si>
  <si>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</si>
  <si>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</si>
  <si>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</si>
  <si>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</si>
  <si>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</si>
  <si>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</si>
  <si>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</si>
  <si>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</si>
  <si>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</si>
  <si>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</si>
  <si>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</si>
  <si>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</si>
  <si>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</si>
  <si>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</si>
  <si>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</si>
  <si>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</si>
  <si>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</si>
  <si>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</si>
  <si>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</si>
  <si>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</si>
  <si>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</si>
  <si>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</si>
  <si>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</si>
  <si>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</si>
  <si>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</si>
  <si>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</si>
  <si>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</si>
  <si>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</si>
  <si>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</si>
  <si>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</si>
  <si>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</si>
  <si>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</si>
  <si>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</si>
  <si>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</si>
  <si>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</si>
  <si>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</si>
  <si>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</si>
  <si>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</si>
  <si>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</si>
  <si>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</si>
  <si>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</si>
  <si>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</si>
  <si>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</si>
  <si>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</si>
  <si>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</si>
  <si>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</si>
  <si>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</si>
  <si>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</si>
  <si>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</si>
  <si>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</si>
  <si>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</si>
  <si>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</si>
  <si>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</si>
  <si>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</si>
  <si>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</si>
  <si>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</si>
  <si>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</si>
  <si>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</si>
  <si>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</si>
  <si>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</si>
  <si>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</si>
  <si>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</si>
  <si>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</si>
  <si>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</si>
  <si>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</si>
  <si>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</si>
  <si>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</si>
  <si>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</si>
  <si>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</si>
  <si>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</si>
  <si>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</si>
  <si>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</si>
  <si>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</si>
  <si>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</si>
  <si>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</si>
  <si>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</si>
  <si>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</si>
  <si>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</si>
  <si>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</si>
  <si>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</si>
  <si>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</si>
  <si>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</si>
  <si>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</si>
  <si>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</si>
  <si>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</si>
  <si>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</si>
  <si>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</si>
  <si>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</si>
  <si>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</si>
  <si>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</si>
  <si>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</si>
  <si>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</si>
  <si>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</si>
  <si>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</si>
  <si>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</si>
  <si>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</si>
  <si>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</si>
  <si>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</si>
  <si>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</si>
  <si>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</si>
  <si>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</si>
  <si>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</si>
  <si>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</si>
  <si>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</si>
  <si>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</si>
  <si>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</si>
  <si>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</si>
  <si>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</si>
  <si>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</si>
  <si>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</si>
  <si>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</si>
  <si>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</si>
  <si>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</si>
  <si>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</si>
  <si>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</si>
  <si>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</si>
  <si>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</si>
  <si>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</si>
  <si>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</si>
  <si>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</si>
  <si>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</si>
  <si>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</si>
  <si>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</si>
  <si>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</si>
  <si>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</si>
  <si>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</si>
  <si>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</si>
  <si>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</si>
  <si>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</si>
  <si>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</si>
  <si>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</si>
  <si>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</si>
  <si>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</si>
  <si>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</si>
  <si>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</si>
  <si>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</si>
  <si>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</si>
  <si>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</si>
  <si>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</si>
  <si>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</si>
  <si>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</si>
  <si>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</si>
  <si>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</si>
  <si>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</si>
  <si>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</si>
  <si>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</si>
  <si>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</si>
  <si>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</si>
  <si>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</si>
  <si>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</si>
  <si>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</si>
  <si>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</si>
  <si>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</si>
  <si>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</si>
  <si>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</si>
  <si>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</si>
  <si>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</si>
  <si>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</si>
  <si>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</si>
  <si>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</si>
  <si>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</si>
  <si>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</si>
  <si>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</si>
  <si>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</si>
  <si>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</si>
  <si>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</si>
  <si>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</si>
  <si>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</si>
  <si>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</si>
  <si>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</si>
  <si>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</si>
  <si>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</si>
  <si>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</si>
  <si>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</si>
  <si>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</si>
  <si>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</si>
  <si>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</si>
  <si>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</si>
  <si>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</si>
  <si>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</si>
  <si>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</si>
  <si>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</si>
  <si>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</si>
  <si>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</si>
  <si>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</si>
  <si>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</si>
  <si>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</si>
  <si>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</si>
  <si>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</si>
  <si>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</si>
  <si>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</si>
  <si>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</si>
  <si>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</si>
  <si>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</si>
  <si>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</si>
  <si>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</si>
  <si>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</si>
  <si>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</si>
  <si>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</si>
  <si>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</si>
  <si>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</si>
  <si>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</si>
  <si>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</si>
  <si>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</si>
  <si>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</si>
  <si>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</si>
  <si>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</si>
  <si>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</si>
  <si>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</si>
  <si>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</si>
  <si>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</si>
  <si>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</si>
  <si>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</si>
  <si>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</si>
  <si>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</si>
  <si>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</si>
  <si>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</si>
  <si>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</si>
  <si>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</si>
  <si>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</si>
  <si>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</si>
  <si>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</si>
  <si>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</si>
  <si>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</si>
  <si>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</si>
  <si>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</si>
  <si>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</si>
  <si>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</si>
  <si>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</si>
  <si>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</si>
  <si>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</si>
  <si>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</si>
  <si>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</si>
  <si>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</si>
  <si>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</si>
  <si>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</si>
  <si>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</si>
  <si>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</si>
  <si>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</si>
  <si>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</si>
  <si>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</si>
  <si>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</si>
  <si>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</si>
  <si>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</si>
  <si>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</si>
  <si>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</si>
  <si>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</si>
  <si>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</si>
  <si>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</si>
  <si>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</si>
  <si>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</si>
  <si>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</si>
  <si>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</si>
  <si>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</si>
  <si>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</si>
  <si>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</si>
  <si>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</si>
  <si>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</si>
  <si>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</si>
  <si>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</si>
  <si>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</si>
  <si>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</si>
  <si>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</si>
  <si>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</si>
  <si>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</si>
  <si>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</si>
  <si>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</si>
  <si>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</si>
  <si>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</si>
  <si>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</si>
  <si>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</si>
  <si>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</si>
  <si>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</si>
  <si>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</si>
  <si>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</si>
  <si>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</si>
  <si>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</si>
  <si>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</si>
  <si>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</si>
  <si>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</si>
  <si>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</si>
  <si>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</si>
  <si>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</si>
  <si>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</si>
  <si>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</si>
  <si>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</si>
  <si>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</si>
  <si>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</si>
  <si>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</si>
  <si>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</si>
  <si>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</si>
  <si>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</si>
  <si>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</si>
  <si>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</si>
  <si>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</si>
  <si>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</si>
  <si>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</si>
  <si>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</si>
  <si>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</si>
  <si>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</si>
  <si>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</si>
  <si>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</si>
  <si>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</si>
  <si>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</si>
  <si>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</si>
  <si>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</si>
  <si>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</si>
  <si>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</si>
  <si>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</si>
  <si>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</si>
  <si>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</si>
  <si>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</si>
  <si>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</si>
  <si>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</si>
  <si>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</si>
  <si>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</si>
  <si>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</si>
  <si>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</si>
  <si>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</si>
  <si>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</si>
  <si>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</si>
  <si>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</si>
  <si>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</si>
  <si>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</si>
  <si>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</si>
  <si>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</si>
  <si>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</si>
  <si>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</si>
  <si>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</si>
  <si>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</si>
  <si>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</si>
  <si>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</si>
  <si>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</si>
  <si>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</si>
  <si>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</si>
  <si>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</si>
  <si>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</si>
  <si>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</si>
  <si>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</si>
  <si>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</si>
  <si>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</si>
  <si>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</si>
  <si>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</si>
  <si>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</si>
  <si>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</si>
  <si>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</si>
  <si>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</si>
  <si>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</si>
  <si>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</si>
  <si>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</si>
  <si>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</si>
  <si>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</si>
  <si>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</si>
  <si>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</si>
  <si>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</si>
  <si>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</si>
  <si>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</si>
  <si>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</si>
  <si>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</si>
  <si>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</si>
  <si>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</si>
  <si>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</si>
  <si>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</si>
  <si>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</si>
  <si>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</si>
  <si>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</si>
  <si>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</si>
  <si>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</si>
  <si>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</si>
  <si>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</si>
  <si>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</si>
  <si>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</si>
  <si>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</si>
  <si>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</si>
  <si>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</si>
  <si>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</si>
  <si>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</si>
  <si>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</si>
  <si>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</si>
  <si>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</si>
  <si>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</si>
  <si>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</si>
  <si>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</si>
  <si>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</si>
  <si>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</si>
  <si>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</si>
  <si>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</si>
  <si>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</si>
  <si>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</si>
  <si>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</si>
  <si>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</si>
  <si>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</si>
  <si>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</si>
  <si>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</si>
  <si>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</si>
  <si>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</si>
  <si>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</si>
  <si>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</si>
  <si>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</si>
  <si>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</si>
  <si>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</si>
  <si>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</si>
  <si>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</si>
  <si>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</si>
  <si>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</si>
  <si>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</si>
  <si>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</si>
  <si>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</si>
  <si>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</si>
  <si>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</si>
  <si>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</si>
  <si>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</si>
  <si>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</si>
  <si>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</si>
  <si>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</si>
  <si>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</si>
  <si>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</si>
  <si>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</si>
  <si>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</si>
  <si>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</si>
  <si>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</si>
  <si>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</si>
  <si>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</si>
  <si>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</si>
  <si>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</si>
  <si>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</si>
  <si>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</si>
  <si>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</si>
  <si>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</si>
  <si>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</si>
  <si>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</si>
  <si>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</si>
  <si>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</si>
  <si>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</si>
  <si>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</si>
  <si>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</si>
  <si>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</si>
  <si>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</si>
  <si>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</si>
  <si>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</si>
  <si>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</si>
  <si>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</si>
  <si>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</si>
  <si>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</si>
  <si>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</si>
  <si>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</si>
  <si>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</si>
  <si>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</si>
  <si>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</si>
  <si>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</si>
  <si>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</si>
  <si>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</si>
  <si>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</si>
  <si>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</si>
  <si>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</si>
  <si>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</si>
  <si>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</si>
  <si>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</si>
  <si>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</si>
  <si>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</si>
  <si>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</si>
  <si>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</si>
  <si>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</si>
  <si>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</si>
  <si>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</si>
  <si>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</si>
  <si>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</si>
  <si>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</si>
  <si>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</si>
  <si>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</si>
  <si>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</si>
  <si>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</si>
  <si>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</si>
  <si>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</si>
  <si>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</si>
  <si>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</si>
  <si>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</si>
  <si>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</si>
  <si>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</si>
  <si>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</si>
  <si>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</si>
  <si>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</si>
  <si>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</si>
  <si>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</si>
  <si>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</si>
  <si>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</si>
  <si>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</si>
  <si>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</si>
  <si>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</si>
  <si>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</si>
  <si>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</si>
  <si>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</si>
  <si>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</si>
  <si>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</si>
  <si>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</si>
  <si>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</si>
  <si>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</si>
  <si>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</si>
  <si>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</si>
  <si>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</si>
  <si>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</si>
  <si>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</si>
  <si>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</si>
  <si>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</si>
  <si>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</si>
  <si>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</si>
  <si>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</si>
  <si>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</si>
  <si>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</si>
  <si>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</si>
  <si>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</si>
  <si>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</si>
  <si>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</si>
  <si>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</si>
  <si>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</si>
  <si>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</si>
  <si>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</si>
  <si>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</si>
  <si>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</si>
  <si>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</si>
  <si>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</si>
  <si>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</si>
  <si>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</si>
  <si>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</si>
  <si>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</si>
  <si>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</si>
  <si>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</si>
  <si>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</si>
  <si>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</si>
  <si>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</si>
  <si>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</si>
  <si>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</si>
  <si>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</si>
  <si>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</si>
  <si>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</si>
  <si>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</si>
  <si>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</si>
  <si>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</si>
  <si>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</si>
  <si>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</si>
  <si>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</si>
  <si>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</si>
  <si>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</si>
  <si>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</si>
  <si>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</si>
  <si>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</si>
  <si>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</si>
  <si>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</si>
  <si>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</si>
  <si>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</si>
  <si>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</si>
  <si>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</si>
  <si>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</si>
  <si>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</si>
  <si>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</si>
  <si>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</si>
  <si>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</si>
  <si>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</si>
  <si>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</si>
  <si>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</si>
  <si>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</si>
  <si>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</si>
  <si>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</si>
  <si>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</si>
  <si>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</si>
  <si>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</si>
  <si>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</si>
  <si>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</si>
  <si>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</si>
  <si>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</si>
  <si>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</si>
  <si>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</si>
  <si>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</si>
  <si>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</si>
  <si>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</si>
  <si>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</si>
  <si>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</si>
  <si>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</si>
  <si>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</si>
  <si>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</si>
  <si>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</si>
  <si>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</si>
  <si>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</si>
  <si>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</si>
  <si>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</si>
  <si>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</si>
  <si>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</si>
  <si>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</si>
  <si>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</si>
  <si>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</si>
  <si>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</si>
  <si>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</si>
  <si>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</si>
  <si>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</si>
  <si>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</si>
  <si>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</si>
  <si>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</si>
  <si>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</si>
  <si>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</si>
  <si>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</si>
  <si>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</si>
  <si>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</si>
  <si>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</si>
  <si>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</si>
  <si>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</si>
  <si>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</si>
  <si>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</si>
  <si>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</si>
  <si>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</si>
  <si>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</si>
  <si>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</si>
  <si>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</si>
  <si>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</si>
  <si>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</si>
  <si>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</si>
  <si>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</si>
  <si>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</si>
  <si>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</si>
  <si>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</si>
  <si>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</si>
  <si>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</si>
  <si>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</si>
  <si>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</si>
  <si>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</si>
  <si>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</si>
  <si>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</si>
  <si>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</si>
  <si>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</si>
  <si>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</si>
  <si>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</si>
  <si>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</si>
  <si>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</si>
  <si>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</si>
  <si>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</si>
  <si>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</si>
  <si>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</si>
  <si>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</si>
  <si>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</si>
  <si>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</si>
  <si>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</si>
  <si>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</si>
  <si>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</si>
  <si>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</si>
  <si>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</si>
  <si>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</si>
  <si>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</si>
  <si>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</si>
  <si>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</si>
  <si>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</si>
  <si>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</si>
  <si>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</si>
  <si>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</si>
  <si>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</si>
  <si>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</si>
  <si>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</si>
  <si>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</si>
  <si>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</si>
  <si>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</si>
  <si>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</si>
  <si>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</si>
  <si>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</si>
  <si>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</si>
  <si>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</si>
  <si>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</si>
  <si>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</si>
  <si>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</si>
  <si>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</si>
  <si>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</si>
  <si>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</si>
  <si>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</si>
  <si>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</si>
  <si>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</si>
  <si>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</si>
  <si>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</si>
  <si>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</si>
  <si>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</si>
  <si>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</si>
  <si>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</si>
  <si>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</si>
  <si>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</si>
  <si>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</si>
  <si>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</si>
  <si>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</si>
  <si>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</si>
  <si>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</si>
  <si>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</si>
  <si>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</si>
  <si>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</si>
  <si>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</si>
  <si>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</si>
  <si>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</si>
  <si>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</si>
  <si>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</si>
  <si>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</si>
  <si>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</si>
  <si>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</si>
  <si>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</si>
  <si>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</si>
  <si>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</si>
  <si>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</si>
  <si>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</si>
  <si>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</si>
  <si>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</si>
  <si>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</si>
  <si>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</si>
  <si>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</si>
  <si>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</si>
  <si>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</si>
  <si>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</si>
  <si>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</si>
  <si>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</si>
  <si>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</si>
  <si>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</si>
  <si>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</si>
  <si>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</si>
  <si>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</si>
  <si>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</si>
  <si>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</si>
  <si>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</si>
  <si>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</si>
  <si>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</si>
  <si>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</si>
  <si>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</si>
  <si>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</si>
  <si>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</si>
  <si>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</si>
  <si>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</si>
  <si>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</si>
  <si>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</si>
  <si>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</si>
  <si>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</si>
  <si>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</si>
  <si>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</si>
  <si>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</si>
  <si>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</si>
  <si>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</si>
  <si>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</si>
  <si>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</si>
  <si>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</si>
  <si>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</si>
  <si>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</si>
  <si>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</si>
  <si>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</si>
  <si>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</si>
  <si>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</si>
  <si>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</si>
  <si>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</si>
  <si>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</si>
  <si>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</si>
  <si>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</si>
  <si>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</si>
  <si>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</si>
  <si>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</si>
  <si>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</si>
  <si>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</si>
  <si>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</si>
  <si>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</si>
  <si>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</si>
  <si>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</si>
  <si>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</si>
  <si>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</si>
  <si>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</si>
  <si>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</si>
  <si>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</si>
  <si>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</si>
  <si>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</si>
  <si>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</si>
  <si>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</si>
  <si>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</si>
  <si>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</si>
  <si>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</si>
  <si>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</si>
  <si>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</si>
  <si>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</si>
  <si>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</si>
  <si>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</si>
  <si>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</si>
  <si>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</si>
  <si>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</si>
  <si>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</si>
  <si>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</si>
  <si>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</si>
  <si>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</si>
  <si>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</si>
  <si>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</si>
  <si>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</si>
  <si>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</si>
  <si>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</si>
  <si>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</si>
  <si>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</si>
  <si>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</si>
  <si>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</si>
  <si>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</si>
  <si>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</si>
  <si>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</si>
  <si>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</si>
  <si>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</si>
  <si>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</si>
  <si>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</si>
  <si>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</si>
  <si>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</si>
  <si>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</si>
  <si>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</si>
  <si>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</si>
  <si>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</si>
  <si>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</si>
  <si>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</si>
  <si>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</si>
  <si>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</si>
  <si>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</si>
  <si>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</si>
  <si>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</si>
  <si>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</si>
  <si>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</si>
  <si>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</si>
  <si>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</si>
  <si>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</si>
  <si>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</si>
  <si>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</si>
  <si>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</si>
  <si>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</si>
  <si>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</si>
  <si>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</si>
  <si>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</si>
  <si>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</si>
  <si>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</si>
  <si>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</si>
  <si>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</si>
  <si>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</si>
  <si>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</si>
  <si>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</si>
  <si>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</si>
  <si>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</si>
  <si>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</si>
  <si>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</si>
  <si>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</si>
  <si>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</si>
  <si>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</si>
  <si>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</si>
  <si>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</si>
  <si>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</si>
  <si>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</si>
  <si>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</si>
  <si>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</si>
  <si>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</si>
  <si>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</si>
  <si>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</si>
  <si>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</si>
  <si>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</si>
  <si>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</si>
  <si>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</si>
  <si>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</si>
  <si>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</si>
  <si>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</si>
  <si>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</si>
  <si>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</si>
  <si>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</si>
  <si>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</si>
  <si>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</si>
  <si>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</si>
  <si>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</si>
  <si>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</si>
  <si>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</si>
  <si>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</si>
  <si>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</si>
  <si>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</si>
  <si>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</si>
  <si>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</si>
  <si>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</si>
  <si>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</si>
  <si>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</si>
  <si>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</si>
  <si>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</si>
  <si>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</si>
  <si>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</si>
  <si>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</si>
  <si>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</si>
  <si>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</si>
  <si>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</si>
  <si>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</si>
  <si>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</si>
  <si>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</si>
  <si>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</si>
  <si>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</si>
  <si>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</si>
  <si>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</si>
  <si>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</si>
  <si>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</si>
  <si>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</si>
  <si>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</si>
  <si>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</si>
  <si>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</si>
  <si>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</si>
  <si>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</si>
  <si>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</si>
  <si>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</si>
  <si>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</si>
  <si>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</si>
  <si>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</si>
  <si>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</si>
  <si>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</si>
  <si>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</si>
  <si>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</si>
  <si>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</si>
  <si>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</si>
  <si>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</si>
  <si>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</si>
  <si>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</si>
  <si>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</si>
  <si>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</si>
  <si>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</si>
  <si>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</si>
  <si>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</si>
  <si>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</si>
  <si>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</si>
  <si>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</si>
  <si>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</si>
  <si>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</si>
  <si>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</si>
  <si>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</si>
  <si>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</si>
  <si>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</si>
  <si>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</si>
  <si>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</si>
  <si>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</si>
  <si>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</si>
  <si>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</si>
  <si>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</si>
  <si>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</si>
  <si>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</si>
  <si>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</si>
  <si>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</si>
  <si>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</si>
  <si>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</si>
  <si>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</si>
  <si>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</si>
  <si>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</si>
  <si>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</si>
  <si>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</si>
  <si>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</si>
  <si>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</si>
  <si>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</si>
  <si>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</si>
  <si>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</si>
  <si>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</si>
  <si>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</si>
  <si>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</si>
  <si>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</si>
  <si>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</si>
  <si>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</si>
  <si>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</si>
  <si>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</si>
  <si>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</si>
  <si>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</si>
  <si>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</si>
  <si>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</si>
  <si>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</si>
  <si>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</si>
  <si>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</si>
  <si>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</si>
  <si>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</si>
  <si>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</si>
  <si>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</si>
  <si>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</si>
  <si>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</si>
  <si>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</si>
  <si>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</si>
  <si>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</si>
  <si>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</si>
  <si>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</si>
  <si>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</si>
  <si>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</si>
  <si>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</si>
  <si>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</si>
  <si>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</si>
  <si>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</si>
  <si>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</si>
  <si>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</si>
  <si>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</si>
  <si>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</si>
  <si>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</si>
  <si>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</si>
  <si>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</si>
  <si>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</si>
  <si>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</si>
  <si>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</si>
  <si>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</si>
  <si>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</si>
  <si>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</si>
  <si>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</si>
  <si>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</si>
  <si>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</si>
  <si>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</si>
  <si>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</si>
  <si>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</si>
  <si>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</si>
  <si>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</si>
  <si>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</si>
  <si>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</si>
  <si>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</si>
  <si>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</si>
  <si>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</si>
  <si>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</si>
  <si>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</si>
  <si>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</si>
  <si>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</si>
  <si>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</si>
  <si>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</si>
  <si>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</si>
  <si>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</si>
  <si>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</si>
  <si>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</si>
  <si>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</si>
  <si>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</si>
  <si>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</si>
  <si>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</si>
  <si>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</si>
  <si>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</si>
  <si>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</si>
  <si>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</si>
  <si>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</si>
  <si>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</si>
  <si>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</si>
  <si>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</si>
  <si>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</si>
  <si>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</si>
  <si>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</si>
  <si>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</si>
  <si>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</si>
  <si>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</si>
  <si>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</si>
  <si>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</si>
  <si>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</si>
  <si>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</si>
  <si>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</si>
  <si>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</si>
  <si>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</si>
  <si>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</si>
  <si>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</si>
  <si>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</si>
  <si>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</si>
  <si>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</si>
  <si>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</si>
  <si>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</si>
  <si>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</si>
  <si>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</si>
  <si>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</si>
  <si>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</si>
  <si>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</si>
  <si>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</si>
  <si>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</si>
  <si>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</si>
  <si>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</si>
  <si>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</si>
  <si>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</si>
  <si>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</si>
  <si>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</si>
  <si>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</si>
  <si>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</si>
  <si>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</si>
  <si>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</si>
  <si>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</si>
  <si>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</si>
  <si>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</si>
  <si>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</si>
  <si>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</si>
  <si>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</si>
  <si>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</si>
  <si>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</si>
  <si>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</si>
  <si>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</si>
  <si>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</si>
  <si>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</si>
  <si>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</si>
  <si>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</si>
  <si>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</si>
  <si>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</si>
  <si>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</si>
  <si>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</si>
  <si>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</si>
  <si>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</si>
  <si>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</si>
  <si>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</si>
  <si>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</si>
  <si>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</si>
  <si>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</si>
  <si>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</si>
  <si>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</si>
  <si>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</si>
  <si>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</si>
  <si>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</si>
  <si>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</si>
  <si>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</si>
  <si>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</si>
  <si>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</si>
  <si>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</si>
  <si>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</si>
  <si>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</si>
  <si>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</si>
  <si>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</si>
  <si>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</si>
  <si>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</si>
  <si>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</si>
  <si>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</si>
  <si>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</si>
  <si>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</si>
  <si>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</si>
  <si>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</si>
  <si>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</si>
  <si>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</si>
  <si>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</si>
  <si>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</si>
  <si>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</si>
  <si>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</si>
  <si>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</si>
  <si>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</si>
  <si>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</si>
  <si>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</si>
  <si>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</si>
  <si>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</si>
  <si>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</si>
  <si>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</si>
  <si>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</si>
  <si>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</si>
  <si>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</si>
  <si>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</si>
  <si>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</si>
  <si>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</si>
  <si>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</si>
  <si>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</si>
  <si>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</si>
  <si>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</si>
  <si>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</si>
  <si>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</si>
  <si>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</si>
  <si>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</si>
  <si>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</si>
  <si>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</si>
  <si>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</si>
  <si>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</si>
  <si>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</si>
  <si>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</si>
  <si>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</si>
  <si>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</si>
  <si>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</si>
  <si>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</si>
  <si>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</si>
  <si>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</si>
  <si>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</si>
  <si>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</si>
  <si>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</si>
  <si>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</si>
  <si>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</si>
  <si>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</si>
  <si>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</si>
  <si>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</si>
  <si>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</si>
  <si>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</si>
  <si>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</si>
  <si>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</si>
  <si>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</si>
  <si>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</si>
  <si>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</si>
  <si>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</si>
  <si>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</si>
  <si>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</si>
  <si>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</si>
  <si>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</si>
  <si>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</si>
  <si>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</si>
  <si>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</si>
  <si>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</si>
  <si>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</si>
  <si>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</si>
  <si>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</si>
  <si>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</si>
  <si>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</si>
  <si>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</si>
  <si>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</si>
  <si>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</si>
  <si>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</si>
  <si>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</si>
  <si>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</si>
  <si>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</si>
  <si>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</si>
  <si>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</si>
  <si>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</si>
  <si>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</si>
  <si>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</si>
  <si>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</si>
  <si>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</si>
  <si>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</si>
  <si>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</si>
  <si>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</si>
  <si>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</si>
  <si>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</si>
  <si>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</si>
  <si>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</si>
  <si>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</si>
  <si>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</si>
  <si>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</si>
  <si>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</si>
  <si>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</si>
  <si>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</si>
  <si>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</si>
  <si>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</si>
  <si>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</si>
  <si>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</si>
  <si>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</si>
  <si>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</si>
  <si>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</si>
  <si>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</si>
  <si>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</si>
  <si>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</si>
  <si>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</si>
  <si>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</si>
  <si>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</si>
  <si>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</si>
  <si>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</si>
  <si>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</si>
  <si>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</si>
  <si>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</si>
  <si>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</si>
  <si>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</si>
  <si>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</si>
  <si>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</si>
  <si>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</si>
  <si>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</si>
  <si>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</si>
  <si>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</si>
  <si>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</si>
  <si>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</si>
  <si>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</si>
  <si>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</si>
  <si>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</si>
  <si>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</si>
  <si>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</si>
  <si>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</si>
  <si>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</si>
  <si>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</si>
  <si>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</si>
  <si>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</si>
  <si>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</si>
  <si>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</si>
  <si>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</si>
  <si>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</si>
  <si>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</si>
  <si>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</si>
  <si>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</si>
  <si>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</si>
  <si>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</si>
  <si>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</si>
  <si>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</si>
  <si>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</si>
  <si>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</si>
  <si>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</si>
  <si>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</si>
  <si>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</si>
  <si>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</si>
  <si>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</si>
  <si>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</si>
  <si>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</si>
  <si>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</si>
  <si>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</si>
  <si>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</si>
  <si>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</si>
  <si>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</si>
  <si>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</si>
  <si>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</si>
  <si>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</si>
  <si>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</si>
  <si>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</si>
  <si>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</si>
  <si>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</si>
  <si>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</si>
  <si>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</si>
  <si>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</si>
  <si>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</si>
  <si>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</si>
  <si>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</si>
  <si>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</si>
  <si>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</si>
  <si>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</si>
  <si>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</si>
  <si>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</si>
  <si>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</si>
  <si>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</si>
  <si>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</si>
  <si>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</si>
  <si>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</si>
  <si>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</si>
  <si>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</si>
  <si>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</si>
  <si>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</si>
  <si>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</si>
  <si>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</si>
  <si>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</si>
  <si>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</si>
  <si>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</si>
  <si>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</si>
  <si>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</si>
  <si>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</si>
  <si>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</si>
  <si>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</si>
  <si>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</si>
  <si>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</si>
  <si>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</si>
  <si>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</si>
  <si>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</si>
  <si>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</si>
  <si>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</si>
  <si>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</si>
  <si>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</si>
  <si>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</si>
  <si>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</si>
  <si>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</si>
  <si>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</si>
  <si>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</si>
  <si>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</si>
  <si>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</si>
  <si>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</si>
  <si>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</si>
  <si>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</si>
  <si>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</si>
  <si>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</si>
  <si>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</si>
  <si>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</si>
  <si>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</si>
  <si>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</si>
  <si>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</si>
  <si>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</si>
  <si>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</si>
  <si>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</si>
  <si>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</si>
  <si>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</si>
  <si>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</si>
  <si>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</si>
  <si>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</si>
  <si>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</si>
  <si>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</si>
  <si>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</si>
  <si>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</si>
  <si>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</si>
  <si>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</si>
  <si>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</si>
  <si>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</si>
  <si>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</si>
  <si>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</si>
  <si>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</si>
  <si>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</si>
  <si>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</si>
  <si>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</si>
  <si>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</si>
  <si>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</si>
  <si>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</si>
  <si>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</si>
  <si>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</si>
  <si>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</si>
  <si>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</si>
  <si>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</si>
  <si>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</si>
  <si>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</si>
  <si>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</si>
  <si>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</si>
  <si>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</si>
  <si>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</si>
  <si>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</si>
  <si>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</si>
  <si>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</si>
  <si>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</si>
  <si>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</si>
  <si>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</si>
  <si>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</si>
  <si>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</si>
  <si>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</si>
  <si>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</si>
  <si>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</si>
  <si>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</si>
  <si>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</si>
  <si>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</si>
  <si>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</si>
  <si>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</si>
  <si>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</si>
  <si>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</si>
  <si>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</si>
  <si>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</si>
  <si>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</si>
  <si>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</si>
  <si>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</si>
  <si>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</si>
  <si>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</si>
  <si>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</si>
  <si>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</si>
  <si>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</si>
  <si>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</si>
  <si>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</si>
  <si>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</si>
  <si>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</si>
  <si>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</si>
  <si>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</si>
  <si>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</si>
  <si>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</si>
  <si>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</si>
  <si>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</si>
  <si>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</si>
  <si>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</si>
  <si>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</si>
  <si>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</si>
  <si>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</si>
  <si>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</si>
  <si>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</si>
  <si>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</si>
  <si>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</si>
  <si>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</si>
  <si>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</si>
  <si>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</si>
  <si>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</si>
  <si>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</si>
  <si>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</si>
  <si>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</si>
  <si>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</si>
  <si>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</si>
  <si>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</si>
  <si>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</si>
  <si>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</si>
  <si>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</si>
  <si>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</si>
  <si>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</si>
  <si>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</si>
  <si>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</si>
  <si>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</si>
  <si>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</si>
  <si>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</si>
  <si>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</si>
  <si>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</si>
  <si>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</si>
  <si>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</si>
  <si>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</si>
  <si>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</si>
  <si>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</si>
  <si>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</si>
  <si>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</si>
  <si>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</si>
  <si>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</si>
  <si>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</si>
  <si>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</si>
  <si>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</si>
  <si>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</si>
  <si>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</si>
  <si>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</si>
  <si>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</si>
  <si>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</si>
  <si>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</si>
  <si>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</si>
  <si>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</si>
  <si>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</si>
  <si>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</si>
  <si>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</si>
  <si>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</si>
  <si>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</si>
  <si>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</si>
  <si>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</si>
  <si>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</si>
  <si>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</si>
  <si>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</si>
  <si>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</si>
  <si>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</si>
  <si>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</si>
  <si>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</si>
  <si>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</si>
  <si>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</si>
  <si>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</si>
  <si>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</si>
  <si>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</si>
  <si>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</si>
  <si>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</si>
  <si>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</si>
  <si>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</si>
  <si>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</si>
  <si>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</si>
  <si>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</si>
  <si>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</si>
  <si>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</si>
  <si>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</si>
  <si>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</si>
  <si>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</si>
  <si>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</si>
  <si>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</si>
  <si>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</si>
  <si>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</si>
  <si>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</si>
  <si>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</si>
  <si>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</si>
  <si>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</si>
  <si>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</si>
  <si>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</si>
  <si>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</si>
  <si>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</si>
  <si>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</si>
  <si>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</si>
  <si>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</si>
  <si>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</si>
  <si>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</si>
  <si>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</si>
  <si>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</si>
  <si>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</si>
  <si>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</si>
  <si>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</si>
  <si>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</si>
  <si>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</si>
  <si>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</si>
  <si>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</si>
  <si>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</si>
  <si>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</si>
  <si>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</si>
  <si>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</si>
  <si>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</si>
  <si>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</si>
  <si>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</si>
  <si>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</si>
  <si>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</si>
  <si>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</si>
  <si>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</si>
  <si>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</si>
  <si>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</si>
  <si>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</si>
  <si>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</si>
  <si>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</si>
  <si>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</si>
  <si>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</si>
  <si>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</si>
  <si>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</si>
  <si>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</si>
  <si>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</si>
  <si>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</si>
  <si>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</si>
  <si>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</si>
  <si>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</si>
  <si>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</si>
  <si>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</si>
  <si>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</si>
  <si>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</si>
  <si>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</si>
  <si>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</si>
  <si>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</si>
  <si>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</si>
  <si>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</si>
  <si>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</si>
  <si>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</si>
  <si>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</si>
  <si>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</si>
  <si>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</si>
  <si>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</si>
  <si>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</si>
  <si>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</si>
  <si>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</si>
  <si>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</si>
  <si>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</si>
  <si>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</si>
  <si>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</si>
  <si>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</si>
  <si>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</si>
  <si>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</si>
  <si>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</si>
  <si>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</si>
  <si>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</si>
  <si>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</si>
  <si>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</si>
  <si>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</si>
  <si>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</si>
  <si>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</si>
  <si>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</si>
  <si>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</si>
  <si>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</si>
  <si>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</si>
  <si>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</si>
  <si>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</si>
  <si>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</si>
  <si>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</si>
  <si>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</si>
  <si>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</si>
  <si>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</si>
  <si>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</si>
  <si>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</si>
  <si>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</si>
  <si>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</si>
  <si>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</si>
  <si>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</si>
  <si>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</si>
  <si>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</si>
  <si>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</si>
  <si>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</si>
  <si>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</si>
  <si>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</si>
  <si>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</si>
  <si>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</si>
  <si>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</si>
  <si>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</si>
  <si>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</si>
  <si>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</si>
  <si>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</si>
  <si>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</si>
  <si>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</si>
  <si>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</si>
  <si>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</si>
  <si>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</si>
  <si>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</si>
  <si>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</si>
  <si>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</si>
  <si>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</si>
  <si>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</si>
  <si>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</si>
  <si>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</si>
  <si>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</si>
  <si>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</si>
  <si>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</si>
  <si>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</si>
  <si>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</si>
  <si>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</si>
  <si>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</si>
  <si>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</si>
  <si>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</si>
  <si>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</si>
  <si>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</si>
  <si>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</si>
  <si>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</si>
  <si>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</si>
  <si>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</si>
  <si>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</si>
  <si>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</si>
  <si>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</si>
  <si>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</si>
  <si>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</si>
  <si>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</si>
  <si>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</si>
  <si>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</si>
  <si>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</si>
  <si>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</si>
  <si>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</si>
  <si>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</si>
  <si>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</si>
  <si>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</si>
  <si>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</si>
  <si>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</si>
  <si>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</si>
  <si>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</si>
  <si>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</si>
  <si>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</si>
  <si>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</si>
  <si>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</si>
  <si>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</si>
  <si>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</si>
  <si>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</si>
  <si>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</si>
  <si>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</si>
  <si>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</si>
  <si>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</si>
  <si>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</si>
  <si>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</si>
  <si>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</si>
  <si>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</si>
  <si>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</si>
  <si>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</si>
  <si>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</si>
  <si>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</si>
  <si>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</si>
  <si>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</si>
  <si>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</si>
  <si>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</si>
  <si>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</si>
  <si>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</si>
  <si>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</si>
  <si>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</si>
  <si>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</si>
  <si>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</si>
  <si>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</si>
  <si>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</si>
  <si>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</si>
  <si>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</si>
  <si>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</si>
  <si>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</si>
  <si>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</si>
  <si>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</si>
  <si>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</si>
  <si>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</si>
  <si>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</si>
  <si>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</si>
  <si>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</si>
  <si>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</si>
  <si>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</si>
  <si>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</si>
  <si>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</si>
  <si>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</si>
  <si>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</si>
  <si>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</si>
  <si>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</si>
  <si>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</si>
  <si>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</si>
  <si>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</si>
  <si>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</si>
  <si>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</si>
  <si>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</si>
  <si>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</si>
  <si>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</si>
  <si>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</si>
  <si>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</si>
  <si>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</si>
  <si>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</si>
  <si>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</si>
  <si>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</si>
  <si>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</si>
  <si>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</si>
  <si>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</si>
  <si>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</si>
  <si>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</si>
  <si>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</si>
  <si>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</si>
  <si>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</si>
  <si>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</si>
  <si>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</si>
  <si>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</si>
  <si>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</si>
  <si>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</si>
  <si>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</si>
  <si>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</si>
  <si>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</si>
  <si>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</si>
  <si>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</si>
  <si>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</si>
  <si>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</si>
  <si>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</si>
  <si>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</si>
  <si>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</si>
  <si>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</si>
  <si>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</si>
  <si>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</si>
  <si>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</si>
  <si>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</si>
  <si>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</si>
  <si>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</si>
  <si>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</si>
  <si>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</si>
  <si>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</si>
  <si>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</si>
  <si>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</si>
  <si>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</si>
  <si>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</si>
  <si>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</si>
  <si>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</si>
  <si>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</si>
  <si>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</si>
  <si>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</si>
  <si>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</si>
  <si>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</si>
  <si>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</si>
  <si>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</si>
  <si>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</si>
  <si>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</si>
  <si>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</si>
  <si>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</si>
  <si>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</si>
  <si>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</si>
  <si>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</si>
  <si>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</si>
  <si>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</si>
  <si>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</si>
  <si>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</si>
  <si>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</si>
  <si>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</si>
  <si>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</si>
  <si>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</si>
  <si>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</si>
  <si>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</si>
  <si>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</si>
  <si>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</si>
  <si>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</si>
  <si>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</si>
  <si>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</si>
  <si>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</si>
  <si>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</si>
  <si>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</si>
  <si>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</si>
  <si>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</si>
  <si>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</si>
  <si>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</si>
  <si>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</si>
  <si>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</si>
  <si>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</si>
  <si>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</si>
  <si>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</si>
  <si>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</si>
  <si>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</si>
  <si>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</si>
  <si>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</si>
  <si>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</si>
  <si>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</si>
  <si>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</si>
  <si>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</si>
  <si>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</si>
  <si>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</si>
  <si>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</si>
  <si>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</si>
  <si>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</si>
  <si>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</si>
  <si>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</si>
  <si>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</si>
  <si>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</si>
  <si>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</si>
  <si>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</si>
  <si>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</si>
  <si>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</si>
  <si>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</si>
  <si>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</si>
  <si>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</si>
  <si>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</si>
  <si>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</si>
  <si>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</si>
  <si>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</si>
  <si>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</si>
  <si>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</si>
  <si>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</si>
  <si>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</si>
  <si>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</si>
  <si>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</si>
  <si>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</si>
  <si>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</si>
  <si>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</si>
  <si>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</si>
  <si>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</si>
  <si>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</si>
  <si>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</si>
  <si>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</si>
  <si>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</si>
  <si>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</si>
  <si>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</si>
  <si>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</si>
  <si>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</si>
  <si>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</si>
  <si>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</si>
  <si>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</si>
  <si>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</si>
  <si>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</si>
  <si>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</si>
  <si>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</si>
  <si>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</si>
  <si>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</si>
  <si>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</si>
  <si>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</si>
  <si>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</si>
  <si>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</si>
  <si>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</si>
  <si>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</si>
  <si>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</si>
  <si>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</si>
  <si>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</si>
  <si>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</si>
  <si>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</si>
  <si>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</si>
  <si>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</si>
  <si>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</si>
  <si>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</si>
  <si>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</si>
  <si>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</si>
  <si>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</si>
  <si>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</si>
  <si>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</si>
  <si>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</si>
  <si>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</si>
  <si>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</si>
  <si>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</si>
  <si>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</si>
  <si>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</si>
  <si>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</si>
  <si>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</si>
  <si>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</si>
  <si>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</si>
  <si>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</si>
  <si>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</si>
  <si>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</si>
  <si>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</si>
  <si>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</si>
  <si>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</si>
  <si>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</si>
  <si>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</si>
  <si>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</si>
  <si>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</si>
  <si>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</si>
  <si>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</si>
  <si>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</si>
  <si>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</si>
  <si>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</si>
  <si>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</si>
  <si>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</si>
  <si>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</si>
  <si>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</si>
  <si>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</si>
  <si>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</si>
  <si>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</si>
  <si>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</si>
  <si>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</si>
  <si>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</si>
  <si>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</si>
  <si>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</si>
  <si>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</si>
  <si>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</si>
  <si>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</si>
  <si>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</si>
  <si>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</si>
  <si>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</si>
  <si>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</si>
  <si>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</si>
  <si>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</si>
  <si>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</si>
  <si>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</si>
  <si>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</si>
  <si>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</si>
  <si>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</si>
  <si>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</si>
  <si>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</si>
  <si>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</si>
  <si>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</si>
  <si>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</si>
  <si>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</si>
  <si>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</si>
  <si>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</si>
  <si>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</si>
  <si>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</si>
  <si>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</si>
  <si>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</si>
  <si>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</si>
  <si>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</si>
  <si>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</si>
  <si>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</si>
  <si>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</si>
  <si>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</si>
  <si>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</si>
  <si>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</si>
  <si>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</si>
  <si>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</si>
  <si>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</si>
  <si>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</si>
  <si>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</si>
  <si>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</si>
  <si>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</si>
  <si>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</si>
  <si>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</si>
  <si>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</si>
  <si>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</si>
  <si>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</si>
  <si>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</si>
  <si>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</si>
  <si>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</si>
  <si>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</si>
  <si>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</si>
  <si>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</si>
  <si>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</si>
  <si>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</si>
  <si>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</si>
  <si>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</si>
  <si>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</si>
  <si>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</si>
  <si>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</si>
  <si>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</si>
  <si>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</si>
  <si>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</si>
  <si>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</si>
  <si>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</si>
  <si>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</si>
  <si>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</si>
  <si>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</si>
  <si>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</si>
  <si>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</si>
  <si>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</si>
  <si>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</si>
  <si>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</si>
  <si>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</si>
  <si>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</si>
  <si>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</si>
  <si>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</si>
  <si>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</si>
  <si>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</si>
  <si>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</si>
  <si>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</si>
  <si>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</si>
  <si>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</si>
  <si>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</si>
  <si>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</si>
  <si>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</si>
  <si>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</si>
  <si>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</si>
  <si>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</si>
  <si>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</si>
  <si>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</si>
  <si>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</si>
  <si>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</si>
  <si>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</si>
  <si>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</si>
  <si>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</si>
  <si>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</si>
  <si>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</si>
  <si>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</si>
  <si>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</si>
  <si>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</si>
  <si>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</si>
  <si>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</si>
  <si>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</si>
  <si>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</si>
  <si>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</si>
  <si>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</si>
  <si>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</si>
  <si>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</si>
  <si>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</si>
  <si>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</si>
  <si>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</si>
  <si>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</si>
  <si>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</si>
  <si>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</si>
  <si>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</si>
  <si>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</si>
  <si>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</si>
  <si>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</si>
  <si>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</si>
  <si>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</si>
  <si>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</si>
  <si>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</si>
  <si>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</si>
  <si>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</si>
  <si>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</si>
  <si>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</si>
  <si>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</si>
  <si>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</si>
  <si>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</si>
  <si>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</si>
  <si>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</si>
  <si>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</si>
  <si>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</si>
  <si>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</si>
  <si>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</si>
  <si>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</si>
  <si>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</si>
  <si>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</si>
  <si>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</si>
  <si>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</si>
  <si>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</si>
  <si>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</si>
  <si>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</si>
  <si>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</si>
  <si>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</si>
  <si>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</si>
  <si>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</si>
  <si>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</si>
  <si>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</si>
  <si>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</si>
  <si>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</si>
  <si>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</si>
  <si>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</si>
  <si>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</si>
  <si>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</si>
  <si>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</si>
  <si>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</si>
  <si>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</si>
  <si>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</si>
  <si>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</si>
  <si>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</si>
  <si>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</si>
  <si>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</si>
  <si>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</si>
  <si>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</si>
  <si>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</si>
  <si>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</si>
  <si>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</si>
  <si>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</si>
  <si>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</si>
  <si>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</si>
  <si>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</si>
  <si>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</si>
  <si>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</si>
  <si>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</si>
  <si>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</si>
  <si>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</si>
  <si>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</si>
  <si>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</si>
  <si>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</si>
  <si>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</si>
  <si>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</si>
  <si>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</si>
  <si>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</si>
  <si>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</si>
  <si>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</si>
  <si>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</si>
  <si>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</si>
  <si>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</si>
  <si>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</si>
  <si>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</si>
  <si>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</si>
  <si>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</si>
  <si>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</si>
  <si>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</si>
  <si>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</si>
  <si>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</si>
  <si>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</si>
  <si>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</si>
  <si>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</si>
  <si>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</si>
  <si>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</si>
  <si>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</si>
  <si>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</si>
  <si>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</si>
  <si>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</si>
  <si>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</si>
  <si>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</si>
  <si>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</si>
  <si>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</si>
  <si>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</si>
  <si>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</si>
  <si>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</si>
  <si>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</si>
  <si>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</si>
  <si>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</si>
  <si>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</si>
  <si>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</si>
  <si>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</si>
  <si>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</si>
  <si>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</si>
  <si>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</si>
  <si>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</si>
  <si>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</si>
  <si>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</si>
  <si>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</si>
  <si>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</si>
  <si>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</si>
  <si>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</si>
  <si>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</si>
  <si>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</si>
  <si>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</si>
  <si>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</si>
  <si>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</si>
  <si>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</si>
  <si>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</si>
  <si>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</si>
  <si>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</si>
  <si>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</si>
  <si>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</si>
  <si>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</si>
  <si>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</si>
  <si>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</si>
  <si>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</si>
  <si>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</si>
  <si>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</si>
  <si>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</si>
  <si>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</si>
  <si>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</si>
  <si>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</si>
  <si>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</si>
  <si>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</si>
  <si>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</si>
  <si>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</si>
  <si>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</si>
  <si>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</si>
  <si>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</si>
  <si>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</si>
  <si>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</si>
  <si>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</si>
  <si>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</si>
  <si>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</si>
  <si>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</si>
  <si>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</si>
  <si>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</si>
  <si>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</si>
  <si>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</si>
  <si>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</si>
  <si>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</si>
  <si>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</si>
  <si>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</si>
  <si>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</si>
  <si>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</si>
  <si>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</si>
  <si>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</si>
  <si>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</si>
  <si>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</si>
  <si>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</si>
  <si>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</si>
  <si>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</si>
  <si>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</si>
  <si>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</si>
  <si>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</si>
  <si>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</si>
  <si>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</si>
  <si>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</si>
  <si>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</si>
  <si>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</si>
  <si>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</si>
  <si>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</si>
  <si>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</si>
  <si>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</si>
  <si>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</si>
  <si>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</si>
  <si>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</si>
  <si>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</si>
  <si>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</si>
  <si>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</si>
  <si>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</si>
  <si>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</si>
  <si>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</si>
  <si>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</si>
  <si>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</si>
  <si>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</si>
  <si>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</si>
  <si>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</si>
  <si>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</si>
  <si>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</si>
  <si>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</si>
  <si>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</si>
  <si>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</si>
  <si>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</si>
  <si>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</si>
  <si>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</si>
  <si>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</si>
  <si>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</si>
  <si>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</si>
  <si>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</si>
  <si>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</si>
  <si>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</si>
  <si>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</si>
  <si>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</si>
  <si>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</si>
  <si>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</si>
  <si>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</si>
  <si>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</si>
  <si>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</si>
  <si>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</si>
  <si>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</si>
  <si>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</si>
  <si>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</si>
  <si>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</si>
  <si>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</si>
  <si>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</si>
  <si>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</si>
  <si>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</si>
  <si>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</si>
  <si>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</si>
  <si>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</si>
  <si>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</si>
  <si>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</si>
  <si>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</si>
  <si>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</si>
  <si>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</si>
  <si>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</si>
  <si>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</si>
  <si>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</si>
  <si>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</si>
  <si>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</si>
  <si>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</si>
  <si>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</si>
  <si>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</si>
  <si>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</si>
  <si>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</si>
  <si>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</si>
  <si>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</si>
  <si>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</si>
  <si>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</si>
  <si>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</si>
  <si>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</si>
  <si>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</si>
  <si>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</si>
  <si>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</si>
  <si>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</si>
  <si>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</si>
  <si>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</si>
  <si>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</si>
  <si>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</si>
  <si>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</si>
  <si>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</si>
  <si>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</si>
  <si>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</si>
  <si>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</si>
  <si>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</si>
  <si>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</si>
  <si>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</si>
  <si>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</si>
  <si>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</si>
  <si>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</si>
  <si>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</si>
  <si>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</si>
  <si>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</si>
  <si>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</si>
  <si>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</si>
  <si>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</si>
  <si>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</si>
  <si>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</si>
  <si>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</si>
  <si>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</si>
  <si>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</si>
  <si>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</si>
  <si>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</si>
  <si>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</si>
  <si>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</si>
  <si>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</si>
  <si>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</si>
  <si>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</si>
  <si>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</si>
  <si>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</si>
  <si>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</si>
  <si>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</si>
  <si>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</si>
  <si>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</si>
  <si>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</si>
  <si>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</si>
  <si>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</si>
  <si>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</si>
  <si>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</si>
  <si>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</si>
  <si>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</si>
  <si>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</si>
  <si>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</si>
  <si>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</si>
  <si>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</si>
  <si>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</si>
  <si>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</si>
  <si>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</si>
  <si>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</si>
  <si>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</si>
  <si>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</si>
  <si>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</si>
  <si>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</si>
  <si>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</si>
  <si>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</si>
  <si>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</si>
  <si>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</si>
  <si>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</si>
  <si>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</si>
  <si>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</si>
  <si>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</si>
  <si>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</si>
  <si>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</si>
  <si>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</si>
  <si>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</si>
  <si>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</si>
  <si>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</si>
  <si>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</si>
  <si>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</si>
  <si>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</si>
  <si>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</si>
  <si>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</si>
  <si>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</si>
  <si>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</si>
  <si>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</si>
  <si>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</si>
  <si>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</si>
  <si>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</si>
  <si>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</si>
  <si>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</si>
  <si>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</si>
  <si>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</si>
  <si>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</si>
  <si>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</si>
  <si>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</si>
  <si>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</si>
  <si>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</si>
  <si>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</si>
  <si>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</si>
  <si>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</si>
  <si>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</si>
  <si>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</si>
  <si>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</si>
  <si>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</si>
  <si>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</si>
  <si>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</si>
  <si>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</si>
  <si>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</si>
  <si>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</si>
  <si>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</si>
  <si>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</si>
  <si>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</si>
  <si>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</si>
  <si>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</si>
  <si>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</si>
  <si>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</si>
  <si>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</si>
  <si>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</si>
  <si>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</si>
  <si>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</si>
  <si>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</si>
  <si>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</si>
  <si>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</si>
  <si>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</si>
  <si>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</si>
  <si>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</si>
  <si>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</si>
  <si>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</si>
  <si>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</si>
  <si>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</si>
  <si>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</si>
  <si>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</si>
  <si>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</si>
  <si>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</si>
  <si>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</si>
  <si>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</si>
  <si>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</si>
  <si>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</si>
  <si>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</si>
  <si>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</si>
  <si>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</si>
  <si>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</si>
  <si>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</si>
  <si>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</si>
  <si>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</si>
  <si>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</si>
  <si>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</si>
  <si>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</si>
  <si>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</si>
  <si>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</si>
  <si>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</si>
  <si>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</si>
  <si>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</si>
  <si>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</si>
  <si>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</si>
  <si>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</si>
  <si>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</si>
  <si>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</si>
  <si>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</si>
  <si>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</si>
  <si>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</si>
  <si>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</si>
  <si>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</si>
  <si>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</si>
  <si>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</si>
  <si>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</si>
  <si>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</si>
  <si>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</si>
  <si>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</si>
  <si>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</si>
  <si>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</si>
  <si>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</si>
  <si>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</si>
  <si>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</si>
  <si>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</si>
  <si>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</si>
  <si>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</si>
  <si>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</si>
  <si>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</si>
  <si>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</si>
  <si>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</si>
  <si>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</si>
  <si>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</si>
  <si>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</si>
  <si>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</si>
  <si>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</si>
  <si>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</si>
  <si>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</si>
  <si>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</si>
  <si>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</si>
  <si>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</si>
  <si>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</si>
  <si>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</si>
  <si>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</si>
  <si>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</si>
  <si>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</si>
  <si>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</si>
  <si>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</si>
  <si>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</si>
  <si>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</si>
  <si>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</si>
  <si>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</si>
  <si>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</si>
  <si>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</si>
  <si>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</si>
  <si>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</si>
  <si>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</si>
  <si>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</si>
  <si>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</si>
  <si>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</si>
  <si>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</si>
  <si>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</si>
  <si>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</si>
  <si>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</si>
  <si>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</si>
  <si>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</si>
  <si>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</si>
  <si>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</si>
  <si>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</si>
  <si>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</si>
  <si>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</si>
  <si>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</si>
  <si>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</si>
  <si>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</si>
  <si>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</si>
  <si>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</si>
  <si>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</si>
  <si>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</si>
  <si>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</si>
  <si>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</si>
  <si>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</si>
  <si>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</si>
  <si>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</si>
  <si>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</si>
  <si>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</si>
  <si>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</si>
  <si>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</si>
  <si>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</si>
  <si>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</si>
  <si>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</si>
  <si>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</si>
  <si>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</si>
  <si>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</si>
  <si>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</si>
  <si>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</si>
  <si>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</si>
  <si>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</si>
  <si>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</si>
  <si>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</si>
  <si>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</si>
  <si>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</si>
  <si>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</si>
  <si>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</si>
  <si>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</si>
  <si>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</si>
  <si>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</si>
  <si>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</si>
  <si>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</si>
  <si>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</si>
  <si>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</si>
  <si>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</si>
  <si>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</si>
  <si>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</si>
  <si>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</si>
  <si>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</si>
  <si>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</si>
  <si>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</si>
  <si>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</si>
  <si>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</si>
  <si>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</si>
  <si>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</si>
  <si>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</si>
  <si>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</si>
  <si>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</si>
  <si>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</si>
  <si>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</si>
  <si>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</si>
  <si>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</si>
  <si>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</si>
  <si>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</si>
  <si>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</si>
  <si>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</si>
  <si>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</si>
  <si>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</si>
  <si>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</si>
  <si>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</si>
  <si>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</si>
  <si>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</si>
  <si>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</si>
  <si>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</si>
  <si>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</si>
  <si>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</si>
  <si>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</si>
  <si>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</si>
  <si>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</si>
  <si>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</si>
  <si>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</si>
  <si>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</si>
  <si>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</si>
  <si>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</si>
  <si>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</si>
  <si>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</si>
  <si>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</si>
  <si>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</si>
  <si>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</si>
  <si>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</si>
  <si>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</si>
  <si>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</si>
  <si>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</si>
  <si>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</si>
  <si>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</si>
  <si>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</si>
  <si>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</si>
  <si>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</si>
  <si>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</si>
  <si>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</si>
  <si>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</si>
  <si>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</si>
  <si>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</si>
  <si>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</si>
  <si>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</si>
  <si>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</si>
  <si>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</si>
  <si>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</si>
  <si>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</si>
  <si>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</si>
  <si>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</si>
  <si>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</si>
  <si>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</si>
  <si>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</si>
  <si>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</si>
  <si>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</si>
  <si>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</si>
  <si>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</si>
  <si>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</si>
  <si>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</si>
  <si>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</si>
  <si>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</si>
  <si>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</si>
  <si>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</si>
  <si>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</si>
  <si>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</si>
  <si>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</si>
  <si>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</si>
  <si>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</si>
  <si>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</si>
  <si>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</si>
  <si>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</si>
  <si>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</si>
  <si>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</si>
  <si>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</si>
  <si>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</si>
  <si>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</si>
  <si>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</si>
  <si>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</si>
  <si>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</si>
  <si>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</si>
  <si>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</si>
  <si>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</si>
  <si>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</si>
  <si>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</si>
  <si>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</si>
  <si>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</si>
  <si>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</si>
  <si>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</si>
  <si>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</si>
  <si>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</si>
  <si>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</si>
  <si>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</si>
  <si>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</si>
  <si>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</si>
  <si>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</si>
  <si>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</si>
  <si>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</si>
  <si>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</si>
  <si>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</si>
  <si>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</si>
  <si>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</si>
  <si>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</si>
  <si>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</si>
  <si>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</si>
  <si>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</si>
  <si>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</si>
  <si>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</si>
  <si>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</si>
  <si>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</si>
  <si>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</si>
  <si>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</si>
  <si>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</si>
  <si>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</si>
  <si>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</si>
  <si>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</si>
  <si>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</si>
  <si>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</si>
  <si>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</si>
  <si>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</si>
  <si>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</si>
  <si>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</si>
  <si>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</si>
  <si>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</si>
  <si>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</si>
  <si>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</si>
  <si>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</si>
  <si>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</si>
  <si>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</si>
  <si>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</si>
  <si>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</si>
  <si>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</si>
  <si>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</si>
  <si>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</si>
  <si>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</si>
  <si>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</si>
  <si>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</si>
  <si>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</si>
  <si>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</si>
  <si>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</si>
  <si>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</si>
  <si>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</si>
  <si>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</si>
  <si>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</si>
  <si>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</si>
  <si>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</si>
  <si>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</si>
  <si>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</si>
  <si>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</si>
  <si>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</si>
  <si>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</si>
  <si>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</si>
  <si>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</si>
  <si>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</si>
  <si>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</si>
  <si>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</si>
  <si>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</si>
  <si>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</si>
  <si>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</si>
  <si>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</si>
  <si>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</si>
  <si>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</si>
  <si>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</si>
  <si>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</si>
  <si>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</si>
  <si>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</si>
  <si>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</si>
  <si>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</si>
  <si>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</si>
  <si>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</si>
  <si>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</si>
  <si>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</si>
  <si>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</si>
  <si>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</si>
  <si>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</si>
  <si>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</si>
  <si>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</si>
  <si>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</si>
  <si>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</si>
  <si>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</si>
  <si>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</si>
  <si>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</si>
  <si>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</si>
  <si>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</si>
  <si>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</si>
  <si>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</si>
  <si>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</si>
  <si>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</si>
  <si>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</si>
  <si>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</si>
  <si>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</si>
  <si>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</si>
  <si>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</si>
  <si>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</si>
  <si>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</si>
  <si>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</si>
  <si>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</si>
  <si>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</si>
  <si>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</si>
  <si>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</si>
  <si>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</si>
  <si>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</si>
  <si>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</si>
  <si>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</si>
  <si>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</si>
  <si>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</si>
  <si>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</si>
  <si>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</si>
  <si>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</si>
  <si>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</si>
  <si>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</si>
  <si>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</si>
  <si>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</si>
  <si>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</si>
  <si>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</si>
  <si>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</si>
  <si>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</si>
  <si>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</si>
  <si>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</si>
  <si>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</si>
  <si>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</si>
  <si>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</si>
  <si>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</si>
  <si>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</si>
  <si>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</si>
  <si>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</si>
  <si>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</si>
  <si>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</si>
  <si>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</si>
  <si>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</si>
  <si>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</si>
  <si>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</si>
  <si>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</si>
  <si>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</si>
  <si>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</si>
  <si>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</si>
  <si>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</si>
  <si>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</si>
  <si>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</si>
  <si>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</si>
  <si>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</si>
  <si>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</si>
  <si>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</si>
  <si>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</si>
  <si>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</si>
  <si>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</si>
  <si>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</si>
  <si>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</si>
  <si>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</si>
  <si>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</si>
  <si>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</si>
  <si>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</si>
  <si>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</si>
  <si>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</si>
  <si>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</si>
  <si>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</si>
  <si>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</si>
  <si>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</si>
  <si>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</si>
  <si>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</si>
  <si>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</si>
  <si>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</si>
  <si>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</si>
  <si>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</si>
  <si>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</si>
  <si>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</si>
  <si>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</si>
  <si>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</si>
  <si>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</si>
  <si>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</si>
  <si>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</si>
  <si>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</si>
  <si>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</si>
  <si>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</si>
  <si>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</si>
  <si>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</si>
  <si>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</si>
  <si>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</si>
  <si>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</si>
  <si>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</si>
  <si>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</si>
  <si>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</si>
  <si>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</si>
  <si>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</si>
  <si>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</si>
  <si>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</si>
  <si>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</si>
  <si>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</si>
  <si>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</si>
  <si>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</si>
  <si>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</si>
  <si>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</si>
  <si>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</si>
  <si>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</si>
  <si>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</si>
  <si>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</si>
  <si>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</si>
  <si>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</si>
  <si>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</si>
  <si>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</si>
  <si>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</si>
  <si>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</si>
  <si>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</si>
  <si>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</si>
  <si>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</si>
  <si>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</si>
  <si>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</si>
  <si>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</si>
  <si>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</si>
  <si>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</si>
  <si>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</si>
  <si>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</si>
  <si>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</si>
  <si>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</si>
  <si>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</si>
  <si>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</si>
  <si>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</si>
  <si>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</si>
  <si>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</si>
  <si>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</si>
  <si>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</si>
  <si>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</si>
  <si>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</si>
  <si>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</si>
  <si>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</si>
  <si>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</si>
  <si>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</si>
  <si>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</si>
  <si>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</si>
  <si>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</si>
  <si>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</si>
  <si>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</si>
  <si>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</si>
  <si>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</si>
  <si>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</si>
  <si>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</si>
  <si>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</si>
  <si>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</si>
  <si>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</si>
  <si>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</si>
  <si>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</si>
  <si>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</si>
  <si>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</si>
  <si>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</si>
  <si>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</si>
  <si>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</si>
  <si>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</si>
  <si>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</si>
  <si>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</si>
  <si>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</si>
  <si>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</si>
  <si>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</si>
  <si>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</si>
  <si>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</si>
  <si>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</si>
  <si>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</si>
  <si>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</si>
  <si>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</si>
  <si>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</si>
  <si>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</si>
  <si>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</si>
  <si>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</si>
  <si>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</si>
  <si>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</si>
  <si>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</si>
  <si>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</si>
  <si>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</si>
  <si>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</si>
  <si>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</si>
  <si>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</si>
  <si>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</si>
  <si>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</si>
  <si>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</si>
  <si>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</si>
  <si>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</si>
  <si>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</si>
  <si>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</si>
  <si>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</si>
  <si>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</si>
  <si>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</si>
  <si>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</si>
  <si>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</si>
  <si>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</si>
  <si>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</si>
  <si>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</si>
  <si>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</si>
  <si>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</si>
  <si>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</si>
  <si>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</si>
  <si>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</si>
  <si>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</si>
  <si>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</si>
  <si>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</si>
  <si>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</si>
  <si>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</si>
  <si>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</si>
  <si>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</si>
  <si>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</si>
  <si>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</si>
  <si>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</si>
  <si>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</si>
  <si>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</si>
  <si>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</si>
  <si>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</si>
  <si>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</si>
  <si>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</si>
  <si>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</si>
  <si>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</si>
  <si>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</si>
  <si>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</si>
  <si>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</si>
  <si>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</si>
  <si>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</si>
  <si>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</si>
  <si>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</si>
  <si>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</si>
  <si>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</si>
  <si>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</si>
  <si>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</si>
  <si>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</si>
  <si>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</si>
  <si>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</si>
  <si>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</si>
  <si>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</si>
  <si>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</si>
  <si>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</si>
  <si>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</si>
  <si>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</si>
  <si>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</si>
  <si>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</si>
  <si>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</si>
  <si>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</si>
  <si>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</si>
  <si>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</si>
  <si>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</si>
  <si>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</si>
  <si>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</si>
  <si>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</si>
  <si>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</si>
  <si>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</si>
  <si>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</si>
  <si>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</si>
  <si>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</si>
  <si>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</si>
  <si>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</si>
  <si>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</si>
  <si>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</si>
  <si>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</si>
  <si>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</si>
  <si>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</si>
  <si>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</si>
  <si>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</si>
  <si>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</si>
  <si>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</si>
  <si>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</si>
  <si>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</si>
  <si>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</si>
  <si>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</si>
  <si>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</si>
  <si>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</si>
  <si>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</si>
  <si>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</si>
  <si>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</si>
  <si>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</si>
  <si>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</si>
  <si>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</si>
  <si>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</si>
  <si>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</si>
  <si>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</si>
  <si>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</si>
  <si>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</si>
  <si>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</si>
  <si>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</si>
  <si>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</si>
  <si>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</si>
  <si>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</si>
  <si>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</si>
  <si>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</si>
  <si>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</si>
  <si>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</si>
  <si>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</si>
  <si>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</si>
  <si>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</si>
  <si>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</si>
  <si>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</si>
  <si>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</si>
  <si>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</si>
  <si>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</si>
  <si>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</si>
  <si>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</si>
  <si>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</si>
  <si>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</si>
  <si>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</si>
  <si>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</si>
  <si>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</si>
  <si>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</si>
  <si>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</si>
  <si>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</si>
  <si>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</si>
  <si>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</si>
  <si>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</si>
  <si>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</si>
  <si>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</si>
  <si>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</si>
  <si>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</si>
  <si>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</si>
  <si>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</si>
  <si>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</si>
  <si>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</si>
  <si>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</si>
  <si>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</si>
  <si>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</si>
  <si>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</si>
  <si>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</si>
  <si>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</si>
  <si>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</si>
  <si>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</si>
  <si>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</si>
  <si>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</si>
  <si>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</si>
  <si>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</si>
  <si>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</si>
  <si>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</si>
  <si>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</si>
  <si>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</si>
  <si>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</si>
  <si>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</si>
  <si>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</si>
  <si>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</si>
  <si>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</si>
  <si>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</si>
  <si>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</si>
  <si>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</si>
  <si>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</si>
  <si>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</si>
  <si>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</si>
  <si>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</si>
  <si>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</si>
  <si>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</si>
  <si>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</si>
  <si>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</si>
  <si>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</si>
  <si>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</si>
  <si>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</si>
  <si>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</si>
  <si>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</si>
  <si>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</si>
  <si>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</si>
  <si>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</si>
  <si>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</si>
  <si>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</si>
  <si>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</si>
  <si>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</si>
  <si>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</si>
  <si>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</si>
  <si>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</si>
  <si>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</si>
  <si>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</si>
  <si>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</si>
  <si>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</si>
  <si>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</si>
  <si>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</si>
  <si>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</si>
  <si>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</si>
  <si>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</si>
  <si>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</si>
  <si>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</si>
  <si>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</si>
  <si>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</si>
  <si>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</si>
  <si>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</si>
  <si>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</si>
  <si>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</si>
  <si>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</si>
  <si>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</si>
  <si>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</si>
  <si>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</si>
  <si>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</si>
  <si>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</si>
  <si>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</si>
  <si>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</si>
  <si>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</si>
  <si>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</si>
  <si>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</si>
  <si>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</si>
  <si>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</si>
  <si>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</si>
  <si>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</si>
  <si>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</si>
  <si>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</si>
  <si>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</si>
  <si>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</si>
  <si>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</si>
  <si>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</si>
  <si>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</si>
  <si>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</si>
  <si>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</si>
  <si>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</si>
  <si>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</si>
  <si>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</si>
  <si>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</si>
  <si>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</si>
  <si>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</si>
  <si>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</si>
  <si>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</si>
  <si>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</si>
  <si>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</si>
  <si>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</si>
  <si>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</si>
  <si>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</si>
  <si>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</si>
  <si>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</si>
  <si>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</si>
  <si>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</si>
  <si>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</si>
  <si>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</si>
  <si>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</si>
  <si>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</si>
  <si>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</si>
  <si>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</si>
  <si>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</si>
  <si>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</si>
  <si>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</si>
  <si>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</si>
  <si>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</si>
  <si>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</si>
  <si>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</si>
  <si>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</si>
  <si>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</si>
  <si>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</si>
  <si>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</si>
  <si>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</si>
  <si>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</si>
  <si>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</si>
  <si>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</si>
  <si>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</si>
  <si>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</si>
  <si>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</si>
  <si>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</si>
  <si>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</si>
  <si>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</si>
  <si>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</si>
  <si>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</si>
  <si>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</si>
  <si>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</si>
  <si>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</si>
  <si>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</si>
  <si>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</si>
  <si>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</si>
  <si>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</si>
  <si>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</si>
  <si>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</si>
  <si>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</si>
  <si>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</si>
  <si>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</si>
  <si>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</si>
  <si>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</si>
  <si>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</si>
  <si>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</si>
  <si>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</si>
  <si>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</si>
  <si>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</si>
  <si>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</si>
  <si>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</si>
  <si>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</si>
  <si>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</si>
  <si>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</si>
  <si>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</si>
  <si>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</si>
  <si>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</si>
  <si>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</si>
  <si>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</si>
  <si>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</si>
  <si>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</si>
  <si>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</si>
  <si>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</si>
  <si>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</si>
  <si>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</si>
  <si>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</si>
  <si>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</si>
  <si>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</si>
  <si>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</si>
  <si>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</si>
  <si>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</si>
  <si>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</si>
  <si>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</si>
  <si>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</si>
  <si>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</si>
  <si>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</si>
  <si>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</si>
  <si>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</si>
  <si>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</si>
  <si>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</si>
  <si>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</si>
  <si>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</si>
  <si>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</si>
  <si>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</si>
  <si>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</si>
  <si>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</si>
  <si>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</si>
  <si>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</si>
  <si>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</si>
  <si>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</si>
  <si>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</si>
  <si>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</si>
  <si>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</si>
  <si>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</si>
  <si>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</si>
  <si>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</si>
  <si>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</si>
  <si>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</si>
  <si>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</si>
  <si>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</si>
  <si>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</si>
  <si>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</si>
  <si>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</si>
  <si>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</si>
  <si>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</si>
  <si>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</si>
  <si>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</si>
  <si>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</si>
  <si>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</si>
  <si>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</si>
  <si>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</si>
  <si>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</si>
  <si>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</si>
  <si>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</si>
  <si>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</si>
  <si>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</si>
  <si>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</si>
  <si>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</si>
  <si>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</si>
  <si>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</si>
  <si>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</si>
  <si>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</si>
  <si>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</si>
  <si>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</si>
  <si>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</si>
  <si>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</si>
  <si>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</si>
  <si>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</si>
  <si>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</si>
  <si>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</si>
  <si>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</si>
  <si>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</si>
  <si>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</si>
  <si>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</si>
  <si>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</si>
  <si>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</si>
  <si>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</si>
  <si>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</si>
  <si>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</si>
  <si>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</si>
  <si>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</si>
  <si>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</si>
  <si>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</si>
  <si>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</si>
  <si>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</si>
  <si>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</si>
  <si>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</si>
  <si>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</si>
  <si>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</si>
  <si>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</si>
  <si>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</si>
  <si>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</si>
  <si>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</si>
  <si>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</si>
  <si>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</si>
  <si>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</si>
  <si>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</si>
  <si>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</si>
  <si>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</si>
  <si>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</si>
  <si>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</si>
  <si>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</si>
  <si>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</si>
  <si>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</si>
  <si>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</si>
  <si>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</si>
  <si>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</si>
  <si>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</si>
  <si>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</si>
  <si>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</si>
  <si>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</si>
  <si>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</si>
  <si>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</si>
  <si>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</si>
  <si>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</si>
  <si>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</si>
  <si>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</si>
  <si>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</si>
  <si>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</si>
  <si>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</si>
  <si>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</si>
  <si>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</si>
  <si>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</si>
  <si>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</si>
  <si>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</si>
  <si>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</si>
  <si>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</si>
  <si>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</si>
  <si>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</si>
  <si>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</si>
  <si>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</si>
  <si>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</si>
  <si>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</si>
  <si>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</si>
  <si>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</si>
  <si>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</si>
  <si>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</si>
  <si>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</si>
  <si>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</si>
  <si>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</si>
  <si>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</si>
  <si>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</si>
  <si>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</si>
  <si>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</si>
  <si>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</si>
  <si>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</si>
  <si>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</si>
  <si>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</si>
  <si>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</si>
  <si>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</si>
  <si>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</si>
  <si>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</si>
  <si>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</si>
  <si>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</si>
  <si>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</si>
  <si>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</si>
  <si>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</si>
  <si>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</si>
  <si>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</si>
  <si>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</si>
  <si>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</si>
  <si>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</si>
  <si>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</si>
  <si>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</si>
  <si>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</si>
  <si>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</si>
  <si>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</si>
  <si>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</si>
  <si>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</si>
  <si>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</si>
  <si>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</si>
  <si>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</si>
  <si>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</si>
  <si>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</si>
  <si>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</si>
  <si>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</si>
  <si>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</si>
  <si>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</si>
  <si>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</si>
  <si>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</si>
  <si>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</si>
  <si>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</si>
  <si>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</si>
  <si>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</si>
  <si>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</si>
  <si>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</si>
  <si>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</si>
  <si>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</si>
  <si>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</si>
  <si>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</si>
  <si>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</si>
  <si>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</si>
  <si>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</si>
  <si>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</si>
  <si>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</si>
  <si>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</si>
  <si>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</si>
  <si>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</si>
  <si>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</si>
  <si>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</si>
  <si>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</si>
  <si>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</si>
  <si>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</si>
  <si>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</si>
  <si>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</si>
  <si>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</si>
  <si>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</si>
  <si>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</si>
  <si>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</si>
  <si>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</si>
  <si>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</si>
  <si>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</si>
  <si>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</si>
  <si>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</si>
  <si>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</si>
  <si>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</si>
  <si>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</si>
  <si>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</si>
  <si>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</si>
  <si>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</si>
  <si>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</si>
  <si>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</si>
  <si>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</si>
  <si>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</si>
  <si>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</si>
  <si>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</si>
  <si>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</si>
  <si>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</si>
  <si>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</si>
  <si>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</si>
  <si>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</si>
  <si>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</si>
  <si>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</si>
  <si>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</si>
  <si>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</si>
  <si>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</si>
  <si>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</si>
  <si>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</si>
  <si>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</si>
  <si>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</si>
  <si>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</si>
  <si>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</si>
  <si>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</si>
  <si>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</si>
  <si>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</si>
  <si>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</si>
  <si>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</si>
  <si>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</si>
  <si>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</si>
  <si>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</si>
  <si>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</si>
  <si>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</si>
  <si>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</si>
  <si>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</si>
  <si>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</si>
  <si>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</si>
  <si>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</si>
  <si>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</si>
  <si>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</si>
  <si>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</si>
  <si>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</si>
  <si>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</si>
  <si>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</si>
  <si>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</si>
  <si>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</si>
  <si>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</si>
  <si>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</si>
  <si>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</si>
  <si>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</si>
  <si>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</si>
  <si>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</si>
  <si>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</si>
  <si>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</si>
  <si>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</si>
  <si>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</si>
  <si>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</si>
  <si>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</si>
  <si>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</si>
  <si>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</si>
  <si>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</si>
  <si>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</si>
  <si>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</si>
  <si>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</si>
  <si>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</si>
  <si>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</si>
  <si>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</si>
  <si>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</si>
  <si>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</si>
  <si>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</si>
  <si>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</si>
  <si>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</si>
  <si>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</si>
  <si>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</si>
  <si>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</si>
  <si>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</si>
  <si>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</si>
  <si>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</si>
  <si>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</si>
  <si>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</si>
  <si>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</si>
  <si>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</si>
  <si>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</si>
  <si>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</si>
  <si>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</si>
  <si>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</si>
  <si>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</si>
  <si>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</si>
  <si>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</si>
  <si>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</si>
  <si>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</si>
  <si>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</si>
  <si>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</si>
  <si>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</si>
  <si>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</si>
  <si>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</si>
  <si>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</si>
  <si>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</si>
  <si>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</si>
  <si>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</si>
  <si>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</si>
  <si>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</si>
  <si>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</si>
  <si>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</si>
  <si>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</si>
  <si>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</si>
  <si>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</si>
  <si>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</si>
  <si>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</si>
  <si>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</si>
  <si>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</si>
  <si>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</si>
  <si>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</si>
  <si>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</si>
  <si>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</si>
  <si>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</si>
  <si>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</si>
  <si>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</si>
  <si>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</si>
  <si>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</si>
  <si>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</si>
  <si>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</si>
  <si>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</si>
  <si>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</si>
  <si>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</si>
  <si>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</si>
  <si>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</si>
  <si>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</si>
  <si>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</si>
  <si>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</si>
  <si>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</si>
  <si>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</si>
  <si>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</si>
  <si>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</si>
  <si>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</si>
  <si>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</si>
  <si>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</si>
  <si>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</si>
  <si>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</si>
  <si>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</si>
  <si>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</si>
  <si>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</si>
  <si>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</si>
  <si>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</si>
  <si>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</si>
  <si>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</si>
  <si>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</si>
  <si>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</si>
  <si>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</si>
  <si>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</si>
  <si>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</si>
  <si>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</si>
  <si>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</si>
  <si>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</si>
  <si>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</si>
  <si>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</si>
  <si>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</si>
  <si>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</si>
  <si>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</si>
  <si>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</si>
  <si>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</si>
  <si>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</si>
  <si>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</si>
  <si>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</si>
  <si>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</si>
  <si>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</si>
  <si>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</si>
  <si>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</si>
  <si>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</si>
  <si>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</si>
  <si>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</si>
  <si>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</si>
  <si>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</si>
  <si>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</si>
  <si>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</si>
  <si>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</si>
  <si>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</si>
  <si>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</si>
  <si>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</si>
  <si>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</si>
  <si>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</si>
  <si>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</si>
  <si>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</si>
  <si>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</si>
  <si>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</si>
  <si>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</si>
  <si>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</si>
  <si>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</si>
  <si>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</si>
  <si>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</si>
  <si>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</si>
  <si>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</si>
  <si>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</si>
  <si>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</si>
  <si>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</si>
  <si>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</si>
  <si>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</si>
  <si>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</si>
  <si>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</si>
  <si>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</si>
  <si>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</si>
  <si>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</si>
  <si>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</si>
  <si>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</si>
  <si>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</si>
  <si>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</si>
  <si>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</si>
  <si>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</si>
  <si>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</si>
  <si>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</si>
  <si>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</si>
  <si>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</si>
  <si>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</si>
  <si>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</si>
  <si>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</si>
  <si>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</si>
  <si>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</si>
  <si>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</si>
  <si>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</si>
  <si>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</si>
  <si>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</si>
  <si>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</si>
  <si>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</si>
  <si>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</si>
  <si>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</si>
  <si>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</si>
  <si>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</si>
  <si>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</si>
  <si>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</si>
  <si>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</si>
  <si>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</si>
  <si>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</si>
  <si>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</si>
  <si>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</si>
  <si>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</si>
  <si>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</si>
  <si>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</si>
  <si>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</si>
  <si>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</si>
  <si>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</si>
  <si>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</si>
  <si>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</si>
  <si>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</si>
  <si>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</si>
  <si>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</si>
  <si>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</si>
  <si>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</si>
  <si>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</si>
  <si>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</si>
  <si>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</si>
  <si>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</si>
  <si>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</si>
  <si>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</si>
  <si>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</si>
  <si>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</si>
  <si>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</si>
  <si>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</si>
  <si>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</si>
  <si>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</si>
  <si>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</si>
  <si>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</si>
  <si>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</si>
  <si>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</si>
  <si>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</si>
  <si>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</si>
  <si>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</si>
  <si>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</si>
  <si>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</si>
  <si>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</si>
  <si>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</si>
  <si>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</si>
  <si>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</si>
  <si>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</si>
  <si>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</si>
  <si>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</si>
  <si>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</si>
  <si>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</si>
  <si>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</si>
  <si>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</si>
  <si>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</si>
  <si>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</si>
  <si>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</si>
  <si>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</si>
  <si>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</si>
  <si>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</si>
  <si>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</si>
  <si>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</si>
  <si>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</si>
  <si>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</si>
  <si>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</si>
  <si>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</si>
  <si>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</si>
  <si>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</si>
  <si>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</si>
  <si>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</si>
  <si>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</si>
  <si>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</si>
  <si>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</si>
  <si>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</si>
  <si>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</si>
  <si>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</si>
  <si>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</si>
  <si>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</si>
  <si>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</si>
  <si>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</si>
  <si>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</si>
  <si>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</si>
  <si>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</si>
  <si>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</si>
  <si>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</si>
  <si>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</si>
  <si>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</si>
  <si>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</si>
  <si>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</si>
  <si>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</si>
  <si>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</si>
  <si>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</si>
  <si>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</si>
  <si>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</si>
  <si>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</si>
  <si>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</si>
  <si>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</si>
  <si>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</si>
  <si>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</si>
  <si>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</si>
  <si>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</si>
  <si>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</si>
  <si>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</si>
  <si>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</si>
  <si>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</si>
  <si>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</si>
  <si>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</si>
  <si>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</si>
  <si>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</si>
  <si>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</si>
  <si>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</si>
  <si>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</si>
  <si>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</si>
  <si>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</si>
  <si>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</si>
  <si>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</si>
  <si>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</si>
  <si>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</si>
  <si>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</si>
  <si>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</si>
  <si>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</si>
  <si>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</si>
  <si>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</si>
  <si>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</si>
  <si>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</si>
  <si>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</si>
  <si>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</si>
  <si>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</si>
  <si>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</si>
  <si>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</si>
  <si>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</si>
  <si>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</si>
  <si>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</si>
  <si>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</si>
  <si>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</si>
  <si>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</si>
  <si>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</si>
  <si>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</si>
  <si>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</si>
  <si>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</si>
  <si>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</si>
  <si>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</si>
  <si>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</si>
  <si>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</si>
  <si>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</si>
  <si>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</si>
  <si>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</si>
  <si>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</si>
  <si>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</si>
  <si>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</si>
  <si>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</si>
  <si>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</si>
  <si>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</si>
  <si>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</si>
  <si>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</si>
  <si>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</si>
  <si>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</si>
  <si>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</si>
  <si>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</si>
  <si>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</si>
  <si>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</si>
  <si>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</si>
  <si>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</si>
  <si>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</si>
  <si>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</si>
  <si>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</si>
  <si>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</si>
  <si>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</si>
  <si>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</si>
  <si>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</si>
  <si>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</si>
  <si>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</si>
  <si>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</si>
  <si>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</si>
  <si>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</si>
  <si>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</si>
  <si>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</si>
  <si>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</si>
  <si>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</si>
  <si>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</si>
  <si>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</si>
  <si>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</si>
  <si>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</si>
  <si>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</si>
  <si>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</si>
  <si>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</si>
  <si>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</si>
  <si>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</si>
  <si>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</si>
  <si>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</si>
  <si>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</si>
  <si>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</si>
  <si>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</si>
  <si>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</si>
  <si>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</si>
  <si>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</si>
  <si>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</si>
  <si>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</si>
  <si>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</si>
  <si>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</si>
  <si>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</si>
  <si>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</si>
  <si>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</si>
  <si>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</si>
  <si>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</si>
  <si>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</si>
  <si>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</si>
  <si>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</si>
  <si>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</si>
  <si>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</si>
  <si>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</si>
  <si>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</si>
  <si>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</si>
  <si>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</si>
  <si>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</si>
  <si>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</si>
  <si>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</si>
  <si>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</si>
  <si>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</si>
  <si>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</si>
  <si>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</si>
  <si>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</si>
  <si>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</si>
  <si>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</si>
  <si>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</si>
  <si>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</si>
  <si>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</si>
  <si>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</si>
  <si>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</si>
  <si>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</si>
  <si>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</si>
  <si>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</si>
  <si>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</si>
  <si>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</si>
  <si>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</si>
  <si>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</si>
  <si>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</si>
  <si>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</si>
  <si>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</si>
  <si>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</si>
  <si>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</si>
  <si>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</si>
  <si>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</si>
  <si>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</si>
  <si>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</si>
  <si>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</si>
  <si>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</si>
  <si>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</si>
  <si>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</si>
  <si>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</si>
  <si>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</si>
  <si>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</si>
  <si>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</si>
  <si>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</si>
  <si>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</si>
  <si>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</si>
  <si>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</si>
  <si>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</si>
  <si>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</si>
  <si>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</si>
  <si>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</si>
  <si>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</si>
  <si>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</si>
  <si>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</si>
  <si>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</si>
  <si>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</si>
  <si>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</si>
  <si>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</si>
  <si>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</si>
  <si>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</si>
  <si>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</si>
  <si>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</si>
  <si>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</si>
  <si>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</si>
  <si>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</si>
  <si>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</si>
  <si>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</si>
  <si>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</si>
  <si>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</si>
  <si>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</si>
  <si>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</si>
  <si>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</si>
  <si>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</si>
  <si>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</si>
  <si>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</si>
  <si>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</si>
  <si>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</si>
  <si>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</si>
  <si>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</si>
  <si>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</si>
  <si>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</si>
  <si>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</si>
  <si>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</si>
  <si>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</si>
  <si>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</si>
  <si>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</si>
  <si>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</si>
  <si>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</si>
  <si>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</si>
  <si>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</si>
  <si>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</si>
  <si>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</si>
  <si>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</si>
  <si>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</si>
  <si>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</si>
  <si>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</si>
  <si>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</si>
  <si>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</si>
  <si>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</si>
  <si>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</si>
  <si>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</si>
  <si>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</si>
  <si>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</si>
  <si>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</si>
  <si>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</si>
  <si>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</si>
  <si>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</si>
  <si>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</si>
  <si>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</si>
  <si>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</si>
  <si>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</si>
  <si>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</si>
  <si>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</si>
  <si>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</si>
  <si>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</si>
  <si>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</si>
  <si>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</si>
  <si>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</si>
  <si>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</si>
  <si>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</si>
  <si>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</si>
  <si>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</si>
  <si>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</si>
  <si>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</si>
  <si>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</si>
  <si>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</si>
  <si>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</si>
  <si>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</si>
  <si>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</si>
  <si>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</si>
  <si>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</si>
  <si>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</si>
  <si>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</si>
  <si>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</si>
  <si>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</si>
  <si>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</si>
  <si>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</si>
  <si>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</si>
  <si>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</si>
  <si>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</si>
  <si>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</si>
  <si>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</si>
  <si>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</si>
  <si>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</si>
  <si>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</si>
  <si>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</si>
  <si>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</si>
  <si>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</si>
  <si>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</si>
  <si>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</si>
  <si>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</si>
  <si>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</si>
  <si>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</si>
  <si>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</si>
  <si>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</si>
  <si>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</si>
  <si>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</si>
  <si>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</si>
  <si>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</si>
  <si>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</si>
  <si>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</si>
  <si>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</si>
  <si>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</si>
  <si>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</si>
  <si>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</si>
  <si>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</si>
  <si>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</si>
  <si>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</si>
  <si>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</si>
  <si>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</si>
  <si>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</si>
  <si>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</si>
  <si>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</si>
  <si>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</si>
  <si>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</si>
  <si>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</si>
  <si>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</si>
  <si>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</si>
  <si>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</si>
  <si>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</si>
  <si>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</si>
  <si>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</si>
  <si>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</si>
  <si>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</si>
  <si>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</si>
  <si>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</si>
  <si>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</si>
  <si>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</si>
  <si>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</si>
  <si>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</si>
  <si>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</si>
  <si>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</si>
  <si>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</si>
  <si>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</si>
  <si>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</si>
  <si>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</si>
  <si>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</si>
  <si>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</si>
  <si>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</si>
  <si>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</si>
  <si>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</si>
  <si>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</si>
  <si>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</si>
  <si>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</si>
  <si>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</si>
  <si>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</si>
  <si>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</si>
  <si>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</si>
  <si>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</si>
  <si>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</si>
  <si>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</si>
  <si>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</si>
  <si>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</si>
  <si>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</si>
  <si>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</si>
  <si>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</si>
  <si>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</si>
  <si>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</si>
  <si>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</si>
  <si>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</si>
  <si>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</si>
  <si>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</si>
  <si>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</si>
  <si>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</si>
  <si>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</si>
  <si>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</si>
  <si>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</si>
  <si>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</si>
  <si>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</si>
  <si>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</si>
  <si>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</si>
  <si>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</si>
  <si>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</si>
  <si>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</si>
  <si>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</si>
  <si>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</si>
  <si>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</si>
  <si>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</si>
  <si>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</si>
  <si>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</si>
  <si>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</si>
  <si>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</si>
  <si>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</si>
  <si>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</si>
  <si>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</si>
  <si>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</si>
  <si>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</si>
  <si>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</si>
  <si>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</si>
  <si>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</si>
  <si>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</si>
  <si>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</si>
  <si>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</si>
  <si>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</si>
  <si>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</si>
  <si>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</si>
  <si>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</si>
  <si>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</si>
  <si>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</si>
  <si>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</si>
  <si>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</si>
  <si>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</si>
  <si>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</si>
  <si>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</si>
  <si>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</si>
  <si>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</si>
  <si>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</si>
  <si>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</si>
  <si>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</si>
  <si>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</si>
  <si>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</si>
  <si>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</si>
  <si>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</si>
  <si>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</si>
  <si>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</si>
  <si>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</si>
  <si>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</si>
  <si>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</si>
  <si>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</si>
  <si>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</si>
  <si>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</si>
  <si>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</si>
  <si>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</si>
  <si>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</si>
  <si>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</si>
  <si>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</si>
  <si>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</si>
  <si>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</si>
  <si>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</si>
  <si>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</si>
  <si>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</si>
  <si>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</si>
  <si>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</si>
  <si>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</si>
  <si>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</si>
  <si>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</si>
  <si>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</si>
  <si>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</si>
  <si>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</si>
  <si>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</si>
  <si>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</si>
  <si>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</si>
  <si>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</si>
  <si>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</si>
  <si>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</si>
  <si>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</si>
  <si>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</si>
  <si>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</si>
  <si>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</si>
  <si>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</si>
  <si>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</si>
  <si>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</si>
  <si>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</si>
  <si>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</si>
  <si>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</si>
  <si>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</si>
  <si>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</si>
  <si>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</si>
  <si>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</si>
  <si>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</si>
  <si>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</si>
  <si>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</si>
  <si>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</si>
  <si>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</si>
  <si>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</si>
  <si>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</si>
  <si>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</si>
  <si>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</si>
  <si>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</si>
  <si>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</si>
  <si>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</si>
  <si>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</si>
  <si>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</si>
  <si>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</si>
  <si>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</si>
  <si>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</si>
  <si>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</si>
  <si>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</si>
  <si>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</si>
  <si>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</si>
  <si>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</si>
  <si>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</si>
  <si>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</si>
  <si>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</si>
  <si>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</si>
  <si>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</si>
  <si>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</si>
  <si>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</si>
  <si>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</si>
  <si>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</si>
  <si>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</si>
  <si>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</si>
  <si>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</si>
  <si>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</si>
  <si>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</si>
  <si>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</si>
  <si>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</si>
  <si>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</si>
  <si>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</si>
  <si>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</si>
  <si>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</si>
  <si>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</si>
  <si>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</si>
  <si>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</si>
  <si>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</si>
  <si>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</si>
  <si>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</si>
  <si>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</si>
  <si>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</si>
  <si>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</si>
  <si>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</si>
  <si>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</si>
  <si>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</si>
  <si>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</si>
  <si>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</si>
  <si>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</si>
  <si>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</si>
  <si>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</si>
  <si>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</si>
  <si>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</si>
  <si>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</si>
  <si>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</si>
  <si>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</si>
  <si>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</si>
  <si>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</si>
  <si>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</si>
  <si>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</si>
  <si>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</si>
  <si>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</si>
  <si>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</si>
  <si>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</si>
  <si>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</si>
  <si>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</si>
  <si>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</si>
  <si>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</si>
  <si>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</si>
  <si>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</si>
  <si>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</si>
  <si>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</si>
  <si>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</si>
  <si>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</si>
  <si>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</si>
  <si>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</si>
  <si>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</si>
  <si>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</si>
  <si>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</si>
  <si>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</si>
  <si>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</si>
  <si>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</si>
  <si>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</si>
  <si>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</si>
  <si>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</si>
  <si>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</si>
  <si>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</si>
  <si>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</si>
  <si>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</si>
  <si>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</si>
  <si>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</si>
  <si>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</si>
  <si>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</si>
  <si>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</si>
  <si>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</si>
  <si>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</si>
  <si>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</si>
  <si>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</si>
  <si>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</si>
  <si>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</si>
  <si>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</si>
  <si>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</si>
  <si>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</si>
  <si>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</si>
  <si>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</si>
  <si>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</si>
  <si>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</si>
  <si>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</si>
  <si>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</si>
  <si>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</si>
  <si>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</si>
  <si>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</si>
  <si>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</si>
  <si>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</si>
  <si>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</si>
  <si>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</si>
  <si>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</si>
  <si>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</si>
  <si>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</si>
  <si>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</si>
  <si>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</si>
  <si>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</si>
  <si>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</si>
  <si>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</si>
  <si>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</si>
  <si>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</si>
  <si>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</si>
  <si>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</si>
  <si>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</si>
  <si>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</si>
  <si>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</si>
  <si>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</si>
  <si>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</si>
  <si>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</si>
  <si>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</si>
  <si>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</si>
  <si>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</si>
  <si>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</si>
  <si>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</si>
  <si>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</si>
  <si>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</si>
  <si>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</si>
  <si>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</si>
  <si>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</si>
  <si>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</si>
  <si>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</si>
  <si>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</si>
  <si>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</si>
  <si>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</si>
  <si>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</si>
  <si>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</si>
  <si>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</si>
  <si>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</si>
  <si>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</si>
  <si>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</si>
  <si>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</si>
  <si>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</si>
  <si>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</si>
  <si>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</si>
  <si>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</si>
  <si>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</si>
  <si>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</si>
  <si>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</si>
  <si>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</si>
  <si>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</si>
  <si>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</si>
  <si>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</si>
  <si>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</si>
  <si>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</si>
  <si>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</si>
  <si>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</si>
  <si>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</si>
  <si>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</si>
  <si>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</si>
  <si>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</si>
  <si>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</si>
  <si>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</si>
  <si>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</si>
  <si>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</si>
  <si>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</si>
  <si>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</si>
  <si>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</si>
  <si>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</si>
  <si>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</si>
  <si>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</si>
  <si>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</si>
  <si>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</si>
  <si>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</si>
  <si>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</si>
  <si>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</si>
  <si>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</si>
  <si>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</si>
  <si>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</si>
  <si>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</si>
  <si>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</si>
  <si>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</si>
  <si>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</si>
  <si>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</si>
  <si>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</si>
  <si>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</si>
  <si>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</si>
  <si>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</si>
  <si>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</si>
  <si>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</si>
  <si>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</si>
  <si>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</si>
  <si>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</si>
  <si>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</si>
  <si>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</si>
  <si>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</si>
  <si>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</si>
  <si>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</si>
  <si>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</si>
  <si>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</si>
  <si>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</si>
  <si>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</si>
  <si>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</si>
  <si>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</si>
  <si>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</si>
  <si>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</si>
  <si>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</si>
  <si>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</si>
  <si>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</si>
  <si>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</si>
  <si>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</si>
  <si>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</si>
  <si>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</si>
  <si>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</si>
  <si>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</si>
  <si>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</si>
  <si>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</si>
  <si>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</si>
  <si>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</si>
  <si>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</si>
  <si>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</si>
  <si>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</si>
  <si>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</si>
  <si>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</si>
  <si>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</si>
  <si>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</si>
  <si>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</si>
  <si>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</si>
  <si>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</si>
  <si>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</si>
  <si>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</si>
  <si>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</si>
  <si>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</si>
  <si>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</si>
  <si>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</si>
  <si>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</si>
  <si>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</si>
  <si>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</si>
  <si>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</si>
  <si>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</si>
  <si>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</si>
  <si>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</si>
  <si>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</si>
  <si>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</si>
  <si>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</si>
  <si>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</si>
  <si>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</si>
  <si>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</si>
  <si>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</si>
  <si>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</si>
  <si>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</si>
  <si>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</si>
  <si>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</si>
  <si>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</si>
  <si>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</si>
  <si>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</si>
  <si>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</si>
  <si>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</si>
  <si>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</si>
  <si>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</si>
  <si>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</si>
  <si>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</si>
  <si>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</si>
  <si>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</si>
  <si>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</si>
  <si>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</si>
  <si>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</si>
  <si>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</si>
  <si>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</si>
  <si>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</si>
  <si>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</si>
  <si>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</si>
  <si>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</si>
  <si>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</si>
  <si>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</si>
  <si>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</si>
  <si>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</si>
  <si>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</si>
  <si>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</si>
  <si>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</si>
  <si>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</si>
  <si>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</si>
  <si>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</si>
  <si>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</si>
  <si>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</si>
  <si>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</si>
  <si>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</si>
  <si>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</si>
  <si>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</si>
  <si>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</si>
  <si>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</si>
  <si>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</si>
  <si>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</si>
  <si>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</si>
  <si>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</si>
  <si>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</si>
  <si>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</si>
  <si>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</si>
  <si>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</si>
  <si>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</si>
  <si>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</si>
  <si>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</si>
  <si>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</si>
  <si>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</si>
  <si>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</si>
  <si>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</si>
  <si>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</si>
  <si>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</si>
  <si>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</si>
  <si>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</si>
  <si>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</si>
  <si>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</si>
  <si>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</si>
  <si>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</si>
  <si>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</si>
  <si>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</si>
  <si>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</si>
  <si>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</si>
  <si>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</si>
  <si>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</si>
  <si>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</si>
  <si>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</si>
  <si>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</si>
  <si>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</si>
  <si>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</si>
  <si>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</si>
  <si>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</si>
  <si>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</si>
  <si>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</si>
  <si>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</si>
  <si>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</si>
  <si>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</si>
  <si>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</si>
  <si>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</si>
  <si>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</si>
  <si>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</si>
  <si>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</si>
  <si>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</si>
  <si>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</si>
  <si>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</si>
  <si>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</si>
  <si>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</si>
  <si>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</si>
  <si>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</si>
  <si>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</si>
  <si>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</si>
  <si>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</si>
  <si>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</si>
  <si>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</si>
  <si>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</si>
  <si>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</si>
  <si>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</si>
  <si>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</si>
  <si>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</si>
  <si>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</si>
  <si>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</si>
  <si>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</si>
  <si>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</si>
  <si>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</si>
  <si>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</si>
  <si>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</si>
  <si>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</si>
  <si>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</si>
  <si>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</si>
  <si>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</si>
  <si>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</si>
  <si>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</si>
  <si>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</si>
  <si>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</si>
  <si>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</si>
  <si>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</si>
  <si>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</si>
  <si>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</si>
  <si>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</si>
  <si>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</si>
  <si>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</si>
  <si>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</si>
  <si>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</si>
  <si>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</si>
  <si>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</si>
  <si>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</si>
  <si>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</si>
  <si>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</si>
  <si>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</si>
  <si>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</si>
  <si>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</si>
  <si>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</si>
  <si>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</si>
  <si>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</si>
  <si>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</si>
  <si>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</si>
  <si>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</si>
  <si>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</si>
  <si>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</si>
  <si>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</si>
  <si>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</si>
  <si>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</si>
  <si>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</si>
  <si>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</si>
  <si>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</si>
  <si>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</si>
  <si>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</si>
  <si>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</si>
  <si>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</si>
  <si>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</si>
  <si>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</si>
  <si>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</si>
  <si>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</si>
  <si>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</si>
  <si>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</si>
  <si>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</si>
  <si>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</si>
  <si>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</si>
  <si>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</si>
  <si>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</si>
  <si>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</si>
  <si>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</si>
  <si>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</si>
  <si>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</si>
  <si>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</si>
  <si>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</si>
  <si>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</si>
  <si>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</si>
  <si>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</si>
  <si>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</si>
  <si>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</si>
  <si>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</si>
  <si>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</si>
  <si>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</si>
  <si>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</si>
  <si>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</si>
  <si>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</si>
  <si>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</si>
  <si>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</si>
  <si>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</si>
  <si>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</si>
  <si>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</si>
  <si>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</si>
  <si>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</si>
  <si>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</si>
  <si>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</si>
  <si>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</si>
  <si>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</si>
  <si>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</si>
  <si>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</si>
  <si>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</si>
  <si>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</si>
  <si>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</si>
  <si>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</si>
  <si>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</si>
  <si>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</si>
  <si>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</si>
  <si>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</si>
  <si>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</si>
  <si>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</si>
  <si>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</si>
  <si>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</si>
  <si>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</si>
  <si>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</si>
  <si>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</si>
  <si>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</si>
  <si>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</si>
  <si>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</si>
  <si>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</si>
  <si>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</si>
  <si>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</si>
  <si>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</si>
  <si>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</si>
  <si>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</si>
  <si>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</si>
  <si>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</si>
  <si>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</si>
  <si>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</si>
  <si>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</si>
  <si>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</si>
  <si>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</si>
  <si>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</si>
  <si>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</si>
  <si>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</si>
  <si>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</si>
  <si>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</si>
  <si>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</si>
  <si>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</si>
  <si>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</si>
  <si>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</si>
  <si>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</si>
  <si>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</si>
  <si>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</si>
  <si>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</si>
  <si>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</si>
  <si>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</si>
  <si>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</si>
  <si>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</si>
  <si>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</si>
  <si>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</si>
  <si>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</si>
  <si>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</si>
  <si>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</si>
  <si>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</si>
  <si>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</si>
  <si>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</si>
  <si>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</si>
  <si>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</si>
  <si>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</si>
  <si>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</si>
  <si>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</si>
  <si>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</si>
  <si>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</si>
  <si>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</si>
  <si>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</si>
  <si>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</si>
  <si>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</si>
  <si>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</si>
  <si>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</si>
  <si>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</si>
  <si>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</si>
  <si>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</si>
  <si>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</si>
  <si>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</si>
  <si>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</si>
  <si>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</si>
  <si>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</si>
  <si>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</si>
  <si>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</si>
  <si>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</si>
  <si>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</si>
  <si>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</si>
  <si>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</si>
  <si>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</si>
  <si>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</si>
  <si>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</si>
  <si>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</si>
  <si>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</si>
  <si>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</si>
  <si>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</si>
  <si>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</si>
  <si>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</si>
  <si>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</si>
  <si>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</si>
  <si>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</si>
  <si>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</si>
  <si>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</si>
  <si>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</si>
  <si>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</si>
  <si>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</si>
  <si>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</si>
  <si>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</si>
  <si>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</si>
  <si>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</si>
  <si>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</si>
  <si>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</si>
  <si>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</si>
  <si>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</si>
  <si>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</si>
  <si>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</si>
  <si>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</si>
  <si>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</si>
  <si>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</si>
  <si>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</si>
  <si>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</si>
  <si>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</si>
  <si>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</si>
  <si>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</si>
  <si>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</si>
  <si>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</si>
  <si>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</si>
  <si>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</si>
  <si>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</si>
  <si>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</si>
  <si>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</si>
  <si>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</si>
  <si>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</si>
  <si>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</si>
  <si>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</si>
  <si>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</si>
  <si>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</si>
  <si>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</si>
  <si>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</si>
  <si>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</si>
  <si>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</si>
  <si>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</si>
  <si>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</si>
  <si>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</si>
  <si>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</si>
  <si>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</si>
  <si>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</si>
  <si>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</si>
  <si>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</si>
  <si>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</si>
  <si>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</si>
  <si>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</si>
  <si>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</si>
  <si>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</si>
  <si>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</si>
  <si>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</si>
  <si>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</si>
  <si>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</si>
  <si>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</si>
  <si>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</si>
  <si>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</si>
  <si>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</si>
  <si>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</si>
  <si>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</si>
  <si>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</si>
  <si>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</si>
  <si>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</si>
  <si>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</si>
  <si>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</si>
  <si>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</si>
  <si>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</si>
  <si>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</si>
  <si>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</si>
  <si>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</si>
  <si>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</si>
  <si>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</si>
  <si>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</si>
  <si>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</si>
  <si>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</si>
  <si>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</si>
  <si>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</si>
  <si>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</si>
  <si>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</si>
  <si>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</si>
  <si>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</si>
  <si>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</si>
  <si>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</si>
  <si>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</si>
  <si>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</si>
  <si>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</si>
  <si>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</si>
  <si>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</si>
  <si>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</si>
  <si>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</si>
  <si>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</si>
  <si>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</si>
  <si>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</si>
  <si>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</si>
  <si>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</si>
  <si>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</si>
  <si>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</si>
  <si>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</si>
  <si>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</si>
  <si>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</si>
  <si>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</si>
  <si>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</si>
  <si>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</si>
  <si>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</si>
  <si>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</si>
  <si>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</si>
  <si>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</si>
  <si>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</si>
  <si>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</si>
  <si>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</si>
  <si>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</si>
  <si>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</si>
  <si>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</si>
  <si>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</si>
  <si>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</si>
  <si>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</si>
  <si>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</si>
  <si>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</si>
  <si>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</si>
  <si>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</si>
  <si>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</si>
  <si>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</si>
  <si>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</si>
  <si>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</si>
  <si>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</si>
  <si>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</si>
  <si>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</si>
  <si>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</si>
  <si>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</si>
  <si>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</si>
  <si>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</si>
  <si>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</si>
  <si>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</si>
  <si>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</si>
  <si>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</si>
  <si>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</si>
  <si>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</si>
  <si>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</si>
  <si>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</si>
  <si>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</si>
  <si>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</si>
  <si>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</si>
  <si>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</si>
  <si>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</si>
  <si>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</si>
  <si>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</si>
  <si>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</si>
  <si>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</si>
  <si>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</si>
  <si>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</si>
  <si>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</si>
  <si>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</si>
  <si>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</si>
  <si>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</si>
  <si>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</si>
  <si>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</si>
  <si>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</si>
  <si>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</si>
  <si>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</si>
  <si>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</si>
  <si>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</si>
  <si>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</si>
  <si>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</si>
  <si>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</si>
  <si>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</si>
  <si>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</si>
  <si>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</si>
  <si>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</si>
  <si>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</si>
  <si>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</si>
  <si>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</si>
  <si>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</si>
  <si>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</si>
  <si>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</si>
  <si>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</si>
  <si>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</si>
  <si>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</si>
  <si>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</si>
  <si>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</si>
  <si>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</si>
  <si>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</si>
  <si>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</si>
  <si>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</si>
  <si>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</si>
  <si>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</si>
  <si>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</si>
  <si>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</si>
  <si>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</si>
  <si>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</si>
  <si>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</si>
  <si>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</si>
  <si>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</si>
  <si>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</si>
  <si>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</si>
  <si>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</si>
  <si>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</si>
  <si>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</si>
  <si>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</si>
  <si>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</si>
  <si>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</si>
  <si>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</si>
  <si>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</si>
  <si>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</si>
  <si>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</si>
  <si>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</si>
  <si>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</si>
  <si>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</si>
  <si>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</si>
  <si>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</si>
  <si>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</si>
  <si>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</si>
  <si>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</si>
  <si>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</si>
  <si>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</si>
  <si>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</si>
  <si>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</si>
  <si>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</si>
  <si>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</si>
  <si>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</si>
  <si>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</si>
  <si>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</si>
  <si>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</si>
  <si>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</si>
  <si>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</si>
  <si>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</si>
  <si>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</si>
  <si>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</si>
  <si>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</si>
  <si>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</si>
  <si>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</si>
  <si>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</si>
  <si>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</si>
  <si>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</si>
  <si>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</si>
  <si>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</si>
  <si>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</si>
  <si>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</si>
  <si>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</si>
  <si>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</si>
  <si>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</si>
  <si>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</si>
  <si>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</si>
  <si>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</si>
  <si>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</si>
  <si>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</si>
  <si>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</si>
  <si>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</si>
  <si>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</si>
  <si>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</si>
  <si>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</si>
  <si>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</si>
  <si>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</si>
  <si>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</si>
  <si>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</si>
  <si>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</si>
  <si>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</si>
  <si>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</si>
  <si>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</si>
  <si>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</si>
  <si>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</si>
  <si>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</si>
  <si>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</si>
  <si>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</si>
  <si>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</si>
  <si>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</si>
  <si>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</si>
  <si>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</si>
  <si>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</si>
  <si>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</si>
  <si>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</si>
  <si>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</si>
  <si>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</si>
  <si>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</si>
  <si>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</si>
  <si>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</si>
  <si>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</si>
  <si>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</si>
  <si>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</si>
  <si>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</si>
  <si>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</si>
  <si>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</si>
  <si>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</si>
  <si>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</si>
  <si>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</si>
  <si>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</si>
  <si>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</si>
  <si>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</si>
  <si>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</si>
  <si>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</si>
  <si>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</si>
  <si>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</si>
  <si>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</si>
  <si>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</si>
  <si>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</si>
  <si>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</si>
  <si>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</si>
  <si>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</si>
  <si>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</si>
  <si>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</si>
  <si>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</si>
  <si>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</si>
  <si>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</si>
  <si>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</si>
  <si>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</si>
  <si>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</si>
  <si>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</si>
  <si>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</si>
  <si>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</si>
  <si>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</si>
  <si>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</si>
  <si>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</si>
  <si>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</si>
  <si>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</si>
  <si>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</si>
  <si>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</si>
  <si>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</si>
  <si>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</si>
  <si>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</si>
  <si>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</si>
  <si>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</si>
  <si>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</si>
  <si>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</si>
  <si>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</si>
  <si>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</si>
  <si>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</si>
  <si>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</si>
  <si>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</si>
  <si>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</si>
  <si>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</si>
  <si>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</si>
  <si>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</si>
  <si>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</si>
  <si>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</si>
  <si>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</si>
  <si>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</si>
  <si>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</si>
  <si>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</si>
  <si>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</si>
  <si>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</si>
  <si>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</si>
  <si>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</si>
  <si>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</si>
  <si>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</si>
  <si>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</si>
  <si>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</si>
  <si>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</si>
  <si>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</si>
  <si>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</si>
  <si>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</si>
  <si>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</si>
  <si>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</si>
  <si>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</si>
  <si>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</si>
  <si>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</si>
  <si>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</si>
  <si>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</si>
  <si>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</si>
  <si>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</si>
  <si>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</si>
  <si>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</si>
  <si>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</si>
  <si>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</si>
  <si>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</si>
  <si>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</si>
  <si>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</si>
  <si>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</si>
  <si>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</si>
  <si>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</si>
  <si>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</si>
  <si>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</si>
  <si>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</si>
  <si>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</si>
  <si>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</si>
  <si>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</si>
  <si>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</si>
  <si>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</si>
  <si>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</si>
  <si>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</si>
  <si>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</si>
  <si>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</si>
  <si>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</si>
  <si>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</si>
  <si>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</si>
  <si>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</si>
  <si>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</si>
  <si>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</si>
  <si>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</si>
  <si>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</si>
  <si>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</si>
  <si>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</si>
  <si>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</si>
  <si>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</si>
  <si>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</si>
  <si>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</si>
  <si>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</si>
  <si>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</si>
  <si>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</si>
  <si>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</si>
  <si>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</si>
  <si>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</si>
  <si>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</si>
  <si>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</si>
  <si>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</si>
  <si>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</si>
  <si>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</si>
  <si>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</si>
  <si>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</si>
  <si>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</si>
  <si>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</si>
  <si>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</si>
  <si>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</si>
  <si>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</si>
  <si>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</si>
  <si>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</si>
  <si>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</si>
  <si>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</si>
  <si>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</si>
  <si>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</si>
  <si>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</si>
  <si>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</si>
  <si>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</si>
  <si>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</si>
  <si>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</si>
  <si>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</si>
  <si>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</si>
  <si>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</si>
  <si>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</si>
  <si>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</si>
  <si>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</si>
  <si>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</si>
  <si>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</si>
  <si>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</si>
  <si>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</si>
  <si>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</si>
  <si>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</si>
  <si>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</si>
  <si>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</si>
  <si>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</si>
  <si>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</si>
  <si>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</si>
  <si>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</si>
  <si>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</si>
  <si>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</si>
  <si>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</si>
  <si>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</si>
  <si>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</si>
  <si>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</si>
  <si>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</si>
  <si>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</si>
  <si>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</si>
  <si>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</si>
  <si>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</si>
  <si>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</si>
  <si>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</si>
  <si>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</si>
  <si>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</si>
  <si>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</si>
  <si>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</si>
  <si>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</si>
  <si>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</si>
  <si>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</si>
  <si>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</si>
  <si>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</si>
  <si>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</si>
  <si>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</si>
  <si>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</si>
  <si>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</si>
  <si>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</si>
  <si>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</si>
  <si>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</si>
  <si>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</si>
  <si>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</si>
  <si>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</si>
  <si>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</si>
  <si>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</si>
  <si>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</si>
  <si>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</si>
  <si>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</si>
  <si>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</si>
  <si>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</si>
  <si>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</si>
  <si>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</si>
  <si>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</si>
  <si>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</si>
  <si>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</si>
  <si>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</si>
  <si>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</si>
  <si>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</si>
  <si>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</si>
  <si>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</si>
  <si>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</si>
  <si>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</si>
  <si>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</si>
  <si>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</si>
  <si>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</si>
  <si>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</si>
  <si>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</si>
  <si>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</si>
  <si>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</si>
  <si>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</si>
  <si>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</si>
  <si>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</si>
  <si>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</si>
  <si>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</si>
  <si>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</si>
  <si>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</si>
  <si>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</si>
  <si>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</si>
  <si>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</si>
  <si>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</si>
  <si>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</si>
  <si>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</si>
  <si>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</si>
  <si>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</si>
  <si>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</si>
  <si>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</si>
  <si>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</si>
  <si>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</si>
  <si>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</si>
  <si>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</si>
  <si>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</si>
  <si>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</si>
  <si>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</si>
  <si>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</si>
  <si>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</si>
  <si>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</si>
  <si>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</si>
  <si>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</si>
  <si>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</si>
  <si>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</si>
  <si>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</si>
  <si>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</si>
  <si>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</si>
  <si>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</si>
  <si>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</si>
  <si>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</si>
  <si>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</si>
  <si>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</si>
  <si>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</si>
  <si>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</si>
  <si>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</si>
  <si>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</si>
  <si>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</si>
  <si>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</si>
  <si>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</si>
  <si>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</si>
  <si>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</si>
  <si>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</si>
  <si>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</si>
  <si>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</si>
  <si>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</si>
  <si>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</si>
  <si>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</si>
  <si>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</si>
  <si>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</si>
  <si>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</si>
  <si>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</si>
  <si>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</si>
  <si>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</si>
  <si>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</si>
  <si>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</si>
  <si>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</si>
  <si>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</si>
  <si>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</si>
  <si>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</si>
  <si>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</si>
  <si>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</si>
  <si>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</si>
  <si>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</si>
  <si>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</si>
  <si>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</si>
  <si>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</si>
  <si>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</si>
  <si>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</si>
  <si>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</si>
  <si>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</si>
  <si>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</si>
  <si>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</si>
  <si>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</si>
  <si>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</si>
  <si>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</si>
  <si>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</si>
  <si>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</si>
  <si>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</si>
  <si>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</si>
  <si>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</si>
  <si>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</si>
  <si>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</si>
  <si>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</si>
  <si>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</si>
  <si>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</si>
  <si>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</si>
  <si>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</si>
  <si>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</si>
  <si>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</si>
  <si>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</si>
  <si>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</si>
  <si>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</si>
  <si>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</si>
  <si>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</si>
  <si>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</si>
  <si>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</si>
  <si>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</si>
  <si>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</si>
  <si>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</si>
  <si>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</si>
  <si>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</si>
  <si>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</si>
  <si>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</si>
  <si>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</si>
  <si>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</si>
  <si>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</si>
  <si>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</si>
  <si>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</si>
  <si>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</si>
  <si>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</si>
  <si>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</si>
  <si>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</si>
  <si>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</si>
  <si>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</si>
  <si>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</si>
  <si>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</si>
  <si>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</si>
  <si>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</si>
  <si>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</si>
  <si>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</si>
  <si>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</si>
  <si>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</si>
  <si>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</si>
  <si>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</si>
  <si>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</si>
  <si>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</si>
  <si>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</si>
  <si>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</si>
  <si>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</si>
  <si>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</si>
  <si>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</si>
  <si>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</si>
  <si>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</si>
  <si>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</si>
  <si>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</si>
  <si>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</si>
  <si>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</si>
  <si>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</si>
  <si>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</si>
  <si>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</si>
  <si>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</si>
  <si>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</si>
  <si>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</si>
  <si>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</si>
  <si>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</si>
  <si>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</si>
  <si>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</si>
  <si>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</si>
  <si>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</si>
  <si>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</si>
  <si>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</si>
  <si>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</si>
  <si>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</si>
  <si>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</si>
  <si>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</si>
  <si>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</si>
  <si>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</si>
  <si>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</si>
  <si>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</si>
  <si>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</si>
  <si>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</si>
  <si>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</si>
  <si>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</si>
  <si>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</si>
  <si>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</si>
  <si>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</si>
  <si>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</si>
  <si>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</si>
  <si>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</si>
  <si>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</si>
  <si>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</si>
  <si>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</si>
  <si>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</si>
  <si>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</si>
  <si>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</si>
  <si>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</si>
  <si>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</si>
  <si>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</si>
  <si>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</si>
  <si>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</si>
  <si>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</si>
  <si>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</si>
  <si>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</si>
  <si>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</si>
  <si>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</si>
  <si>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</si>
  <si>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</si>
  <si>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</si>
  <si>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</si>
  <si>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</si>
  <si>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</si>
  <si>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</si>
  <si>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</si>
  <si>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</si>
  <si>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</si>
  <si>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</si>
  <si>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</si>
  <si>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</si>
  <si>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</si>
  <si>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</si>
  <si>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</si>
  <si>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</si>
  <si>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</si>
  <si>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</si>
  <si>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</si>
  <si>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</si>
  <si>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</si>
  <si>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</si>
  <si>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</si>
  <si>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</si>
  <si>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</si>
  <si>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</si>
  <si>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</si>
  <si>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</si>
  <si>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</si>
  <si>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</si>
  <si>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</si>
  <si>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</si>
  <si>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</si>
  <si>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</si>
  <si>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</si>
  <si>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</si>
  <si>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</si>
  <si>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</si>
  <si>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</si>
  <si>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</si>
  <si>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</si>
  <si>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</si>
  <si>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</si>
  <si>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</si>
  <si>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</si>
  <si>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</si>
  <si>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</si>
  <si>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</si>
  <si>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</si>
  <si>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</si>
  <si>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</si>
  <si>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</si>
  <si>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</si>
  <si>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</si>
  <si>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</si>
  <si>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</si>
  <si>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</si>
  <si>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</si>
  <si>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</si>
  <si>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</si>
  <si>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</si>
  <si>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</si>
  <si>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</si>
  <si>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</si>
  <si>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</si>
  <si>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</si>
  <si>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</si>
  <si>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</si>
  <si>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</si>
  <si>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</si>
  <si>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</si>
  <si>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</si>
  <si>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</si>
  <si>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</si>
  <si>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</si>
  <si>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</si>
  <si>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</si>
  <si>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</si>
  <si>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</si>
  <si>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</si>
  <si>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</si>
  <si>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</si>
  <si>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</si>
  <si>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</si>
  <si>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</si>
  <si>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</si>
  <si>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</si>
  <si>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</si>
  <si>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</si>
  <si>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</si>
  <si>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</si>
  <si>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</si>
  <si>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</si>
  <si>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</si>
  <si>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</si>
  <si>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</si>
  <si>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</si>
  <si>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</si>
  <si>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</si>
  <si>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</si>
  <si>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</si>
  <si>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</si>
  <si>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</si>
  <si>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</si>
  <si>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</si>
  <si>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</si>
  <si>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</si>
  <si>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</si>
  <si>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</si>
  <si>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</si>
  <si>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</si>
  <si>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</si>
  <si>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</si>
  <si>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</si>
  <si>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</si>
  <si>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</si>
  <si>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</si>
  <si>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</si>
  <si>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</si>
  <si>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</si>
  <si>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</si>
  <si>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</si>
  <si>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</si>
  <si>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</si>
  <si>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</si>
  <si>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</si>
  <si>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</si>
  <si>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</si>
  <si>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</si>
  <si>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</si>
  <si>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</si>
  <si>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</si>
  <si>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</si>
  <si>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</si>
  <si>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</si>
  <si>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</si>
  <si>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</si>
  <si>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</si>
  <si>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</si>
  <si>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</si>
  <si>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</si>
  <si>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</si>
  <si>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</si>
  <si>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</si>
  <si>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</si>
  <si>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</si>
  <si>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</si>
  <si>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</si>
  <si>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</si>
  <si>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</si>
  <si>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</si>
  <si>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</si>
  <si>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</si>
  <si>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</si>
  <si>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</si>
  <si>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</si>
  <si>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</si>
  <si>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</si>
  <si>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</si>
  <si>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</si>
  <si>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</si>
  <si>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</si>
  <si>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</si>
  <si>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</si>
  <si>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</si>
  <si>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</si>
  <si>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</si>
  <si>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</si>
  <si>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</si>
  <si>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</si>
  <si>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</si>
  <si>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</si>
  <si>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</si>
  <si>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</si>
  <si>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</si>
  <si>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</si>
  <si>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</si>
  <si>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</si>
  <si>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</si>
  <si>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</si>
  <si>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</si>
  <si>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</si>
  <si>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</si>
  <si>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</si>
  <si>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</si>
  <si>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</si>
  <si>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</si>
  <si>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</si>
  <si>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</si>
  <si>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</si>
  <si>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</si>
  <si>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</si>
  <si>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</si>
  <si>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</si>
  <si>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</si>
  <si>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</si>
  <si>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</si>
  <si>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</si>
  <si>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</si>
  <si>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</si>
  <si>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</si>
  <si>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</si>
  <si>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</si>
  <si>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</si>
  <si>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</si>
  <si>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</si>
  <si>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</si>
  <si>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</si>
  <si>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</si>
  <si>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</si>
  <si>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</si>
  <si>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</si>
  <si>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</si>
  <si>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</si>
  <si>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</si>
  <si>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</si>
  <si>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</si>
  <si>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</si>
  <si>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</si>
  <si>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</si>
  <si>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</si>
  <si>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</si>
  <si>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</si>
  <si>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</si>
  <si>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</si>
  <si>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</si>
  <si>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</si>
  <si>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</si>
  <si>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</si>
  <si>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</si>
  <si>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</si>
  <si>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</si>
  <si>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</si>
  <si>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</si>
  <si>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</si>
  <si>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</si>
  <si>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</si>
  <si>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</si>
  <si>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</si>
  <si>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</si>
  <si>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</si>
  <si>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</si>
  <si>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</si>
  <si>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</si>
  <si>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</si>
  <si>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</si>
  <si>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</si>
  <si>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</si>
  <si>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</si>
  <si>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</si>
  <si>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</si>
  <si>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</si>
  <si>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</si>
  <si>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</si>
  <si>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</si>
  <si>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</si>
  <si>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</si>
  <si>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</si>
  <si>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</si>
  <si>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</si>
  <si>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</si>
  <si>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</si>
  <si>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</si>
  <si>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</si>
  <si>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</si>
  <si>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</si>
  <si>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</si>
  <si>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</si>
  <si>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</si>
  <si>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</si>
  <si>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</si>
  <si>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</si>
  <si>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</si>
  <si>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</si>
  <si>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</si>
  <si>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</si>
  <si>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</si>
  <si>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</si>
  <si>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</si>
  <si>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</si>
  <si>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</si>
  <si>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</si>
  <si>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</si>
  <si>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</si>
  <si>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</si>
  <si>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</si>
  <si>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</si>
  <si>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</si>
  <si>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</si>
  <si>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</si>
  <si>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</si>
  <si>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</si>
  <si>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</si>
  <si>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</si>
  <si>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</si>
  <si>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</si>
  <si>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</si>
  <si>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</si>
  <si>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</si>
  <si>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</si>
  <si>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</si>
  <si>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</si>
  <si>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</si>
  <si>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</si>
  <si>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</si>
  <si>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</si>
  <si>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</si>
  <si>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</si>
  <si>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</si>
  <si>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</si>
  <si>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</si>
  <si>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</si>
  <si>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</si>
  <si>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</si>
  <si>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</si>
  <si>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</si>
  <si>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</si>
  <si>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</si>
  <si>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</si>
  <si>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</si>
  <si>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</si>
  <si>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</si>
  <si>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</si>
  <si>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</si>
  <si>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</si>
  <si>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</si>
  <si>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</si>
  <si>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</si>
  <si>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</si>
  <si>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</si>
  <si>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</si>
  <si>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</si>
  <si>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</si>
  <si>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</si>
  <si>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</si>
  <si>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</si>
  <si>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</si>
  <si>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</si>
  <si>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</si>
  <si>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</si>
  <si>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</si>
  <si>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</si>
  <si>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</si>
  <si>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</si>
  <si>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</si>
  <si>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</si>
  <si>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</si>
  <si>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</si>
  <si>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</si>
  <si>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</si>
  <si>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</si>
  <si>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</si>
  <si>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</si>
  <si>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</si>
  <si>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</si>
  <si>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</si>
  <si>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</si>
  <si>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</si>
  <si>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</si>
  <si>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</si>
  <si>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</si>
  <si>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</si>
  <si>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</si>
  <si>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</si>
  <si>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</si>
  <si>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</si>
  <si>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</si>
  <si>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</si>
  <si>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</si>
  <si>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</si>
  <si>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</si>
  <si>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</si>
  <si>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</si>
  <si>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</si>
  <si>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</si>
  <si>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</si>
  <si>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</si>
  <si>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</si>
  <si>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</si>
  <si>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</si>
  <si>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</si>
  <si>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</si>
  <si>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</si>
  <si>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</si>
  <si>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</si>
  <si>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</si>
  <si>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</si>
  <si>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</si>
  <si>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</si>
  <si>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</si>
  <si>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</si>
  <si>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</si>
  <si>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</si>
  <si>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</si>
  <si>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</si>
  <si>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</si>
  <si>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</si>
  <si>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</si>
  <si>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</si>
  <si>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</si>
  <si>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</si>
  <si>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</si>
  <si>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</si>
  <si>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</si>
  <si>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</si>
  <si>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</si>
  <si>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</si>
  <si>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</si>
  <si>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</si>
  <si>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</si>
  <si>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</si>
  <si>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</si>
  <si>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</si>
  <si>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</si>
  <si>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</si>
  <si>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</si>
  <si>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</si>
  <si>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</si>
  <si>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</si>
  <si>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</si>
  <si>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</si>
  <si>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</si>
  <si>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</si>
  <si>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</si>
  <si>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</si>
  <si>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</si>
  <si>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</si>
  <si>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</si>
  <si>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</si>
  <si>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</si>
  <si>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</si>
  <si>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</si>
  <si>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</si>
  <si>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</si>
  <si>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</si>
  <si>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</si>
  <si>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</si>
  <si>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</si>
  <si>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</si>
  <si>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</si>
  <si>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</si>
  <si>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</si>
  <si>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</si>
  <si>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</si>
  <si>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</si>
  <si>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</si>
  <si>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</si>
  <si>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</si>
  <si>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</si>
  <si>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</si>
  <si>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</si>
  <si>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</si>
  <si>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</si>
  <si>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</si>
  <si>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</si>
  <si>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</si>
  <si>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</si>
  <si>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</si>
  <si>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</si>
  <si>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</si>
  <si>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</si>
  <si>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</si>
  <si>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</si>
  <si>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</si>
  <si>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</si>
  <si>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</si>
  <si>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</si>
  <si>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</si>
  <si>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</si>
  <si>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</si>
  <si>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</si>
  <si>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</si>
  <si>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</si>
  <si>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</si>
  <si>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</si>
  <si>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</si>
  <si>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</si>
  <si>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</si>
  <si>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</si>
  <si>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</si>
  <si>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</si>
  <si>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</si>
  <si>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</si>
  <si>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</si>
  <si>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</si>
  <si>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</si>
  <si>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</si>
  <si>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</si>
  <si>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</si>
  <si>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</si>
  <si>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</si>
  <si>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</si>
  <si>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</si>
  <si>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</si>
  <si>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</si>
  <si>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</si>
  <si>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</si>
  <si>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</si>
  <si>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</si>
  <si>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</si>
  <si>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</si>
  <si>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</si>
  <si>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</si>
  <si>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</si>
  <si>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</si>
  <si>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</si>
  <si>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</si>
  <si>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</si>
  <si>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</si>
  <si>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</si>
  <si>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</si>
  <si>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</si>
  <si>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</si>
  <si>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</si>
  <si>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</si>
  <si>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</si>
  <si>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</si>
  <si>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</si>
  <si>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</si>
  <si>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</si>
  <si>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</si>
  <si>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</si>
  <si>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</si>
  <si>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</si>
  <si>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</si>
  <si>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</si>
  <si>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</si>
  <si>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</si>
  <si>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</si>
  <si>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</si>
  <si>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</si>
  <si>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</si>
  <si>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</si>
  <si>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</si>
  <si>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</si>
  <si>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</si>
  <si>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</si>
  <si>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</si>
  <si>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</si>
  <si>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</si>
  <si>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</si>
  <si>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</si>
  <si>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</si>
  <si>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</si>
  <si>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</si>
  <si>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</si>
  <si>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</si>
  <si>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</si>
  <si>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</si>
  <si>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</si>
  <si>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</si>
  <si>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</si>
  <si>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</si>
  <si>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</si>
  <si>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</si>
  <si>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</si>
  <si>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</si>
  <si>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</si>
  <si>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</si>
  <si>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</si>
  <si>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</si>
  <si>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</si>
  <si>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</si>
  <si>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</si>
  <si>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</si>
  <si>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</si>
  <si>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</si>
  <si>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</si>
  <si>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</si>
  <si>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</si>
  <si>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</si>
  <si>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</si>
  <si>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</si>
  <si>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</si>
  <si>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</si>
  <si>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</si>
  <si>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</si>
  <si>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</si>
  <si>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</si>
  <si>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</si>
  <si>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</si>
  <si>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</si>
  <si>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</si>
  <si>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</si>
  <si>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</si>
  <si>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</si>
  <si>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</si>
  <si>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</si>
  <si>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</si>
  <si>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</si>
  <si>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</si>
  <si>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</si>
  <si>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</si>
  <si>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</si>
  <si>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</si>
  <si>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</si>
  <si>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</si>
  <si>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</si>
  <si>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</si>
  <si>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</si>
  <si>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</si>
  <si>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</si>
  <si>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</si>
  <si>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</si>
  <si>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</si>
  <si>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</si>
  <si>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</si>
  <si>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</si>
  <si>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</si>
  <si>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</si>
  <si>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</si>
  <si>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</si>
  <si>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</si>
  <si>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</si>
  <si>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</si>
  <si>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</si>
  <si>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</si>
  <si>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</si>
  <si>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</si>
  <si>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</si>
  <si>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</si>
  <si>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</si>
  <si>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</si>
  <si>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</si>
  <si>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</si>
  <si>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</si>
  <si>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</si>
  <si>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</si>
  <si>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</si>
  <si>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</si>
  <si>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</si>
  <si>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</si>
  <si>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</si>
  <si>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</si>
  <si>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</si>
  <si>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</si>
  <si>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</si>
  <si>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</si>
  <si>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</si>
  <si>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</si>
  <si>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</si>
  <si>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</si>
  <si>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</si>
  <si>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</si>
  <si>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</si>
  <si>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</si>
  <si>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</si>
  <si>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</si>
  <si>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</si>
  <si>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</si>
  <si>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</si>
  <si>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</si>
  <si>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</si>
  <si>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</si>
  <si>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</si>
  <si>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</si>
  <si>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</si>
  <si>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</si>
  <si>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</si>
  <si>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</si>
  <si>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</si>
  <si>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</si>
  <si>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</si>
  <si>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</si>
  <si>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</si>
  <si>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</si>
  <si>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</si>
  <si>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</si>
  <si>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</si>
  <si>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</si>
  <si>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</si>
  <si>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</si>
  <si>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</si>
  <si>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</si>
  <si>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</si>
  <si>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</si>
  <si>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</si>
  <si>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</si>
  <si>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</si>
  <si>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</si>
  <si>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</si>
  <si>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</si>
  <si>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</si>
  <si>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</si>
  <si>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</si>
  <si>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</si>
  <si>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</si>
  <si>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</si>
  <si>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</si>
  <si>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</si>
  <si>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</si>
  <si>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</si>
  <si>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</si>
  <si>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</si>
  <si>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</si>
  <si>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</si>
  <si>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</si>
  <si>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</si>
  <si>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</si>
  <si>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</si>
  <si>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</si>
  <si>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</si>
  <si>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</si>
  <si>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</si>
  <si>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</si>
  <si>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</si>
  <si>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</si>
  <si>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</si>
  <si>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</si>
  <si>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</si>
  <si>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</si>
  <si>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</si>
  <si>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</si>
  <si>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</si>
  <si>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</si>
  <si>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</si>
  <si>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</si>
  <si>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</si>
  <si>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</si>
  <si>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</si>
  <si>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</si>
  <si>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</si>
  <si>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</si>
  <si>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</si>
  <si>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</si>
  <si>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</si>
  <si>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</si>
  <si>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</si>
  <si>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</si>
  <si>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</si>
  <si>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</si>
  <si>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</si>
  <si>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</si>
  <si>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</si>
  <si>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</si>
  <si>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</si>
  <si>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</si>
  <si>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</si>
  <si>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</si>
  <si>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</si>
  <si>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</si>
  <si>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</si>
  <si>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</si>
  <si>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</si>
  <si>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</si>
  <si>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</si>
  <si>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</si>
  <si>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</si>
  <si>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</si>
  <si>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</si>
  <si>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</si>
  <si>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</si>
  <si>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</si>
  <si>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</si>
  <si>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</si>
  <si>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</si>
  <si>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</si>
  <si>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</si>
  <si>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</si>
  <si>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</si>
  <si>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</si>
  <si>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</si>
  <si>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</si>
  <si>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</si>
  <si>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</si>
  <si>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</si>
  <si>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</si>
  <si>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</si>
  <si>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</si>
  <si>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</si>
  <si>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</si>
  <si>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</si>
  <si>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</si>
  <si>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</si>
  <si>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</si>
  <si>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</si>
  <si>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</si>
  <si>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</si>
  <si>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</si>
  <si>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</si>
  <si>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</si>
  <si>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</si>
  <si>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</si>
  <si>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</si>
  <si>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</si>
  <si>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</si>
  <si>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</si>
  <si>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</si>
  <si>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</si>
  <si>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</si>
  <si>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</si>
  <si>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</si>
  <si>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</si>
  <si>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</si>
  <si>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</si>
  <si>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</si>
  <si>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</si>
  <si>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</si>
  <si>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</si>
  <si>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</si>
  <si>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</si>
  <si>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</si>
  <si>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</si>
  <si>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</si>
  <si>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</si>
  <si>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</si>
  <si>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</si>
  <si>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</si>
  <si>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</si>
  <si>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</si>
  <si>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</si>
  <si>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</si>
  <si>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</si>
  <si>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</si>
  <si>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</si>
  <si>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</si>
  <si>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</si>
  <si>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</si>
  <si>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</si>
  <si>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</si>
  <si>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</si>
  <si>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</si>
  <si>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</si>
  <si>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</si>
  <si>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</si>
  <si>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</si>
  <si>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</si>
  <si>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</si>
  <si>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</si>
  <si>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</si>
  <si>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</si>
  <si>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</si>
  <si>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</si>
  <si>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</si>
  <si>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</si>
  <si>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</si>
  <si>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</si>
  <si>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</si>
  <si>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</si>
  <si>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</si>
  <si>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</si>
  <si>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</si>
  <si>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</si>
  <si>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</si>
  <si>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</si>
  <si>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</si>
  <si>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</si>
  <si>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</si>
  <si>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</si>
  <si>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</si>
  <si>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</si>
  <si>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</si>
  <si>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</si>
  <si>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</si>
  <si>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</si>
  <si>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</si>
  <si>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</si>
  <si>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</si>
  <si>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</si>
  <si>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</si>
  <si>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</si>
  <si>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</si>
  <si>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</si>
  <si>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</si>
  <si>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</si>
  <si>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</si>
  <si>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</si>
  <si>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</si>
  <si>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</si>
  <si>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</si>
  <si>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</si>
  <si>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</si>
  <si>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</si>
  <si>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</si>
  <si>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</si>
  <si>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</si>
  <si>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</si>
  <si>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</si>
  <si>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</si>
  <si>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</si>
  <si>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</si>
  <si>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</si>
  <si>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</si>
  <si>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</si>
  <si>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</si>
  <si>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</si>
  <si>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</si>
  <si>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</si>
  <si>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</si>
  <si>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</si>
  <si>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</si>
  <si>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</si>
  <si>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</si>
  <si>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</si>
  <si>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</si>
  <si>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</si>
  <si>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</si>
  <si>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</si>
  <si>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</si>
  <si>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</si>
  <si>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</si>
  <si>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</si>
  <si>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</si>
  <si>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</si>
  <si>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</si>
  <si>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</si>
  <si>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</si>
  <si>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</si>
  <si>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</si>
  <si>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</si>
  <si>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</si>
  <si>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</si>
  <si>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</si>
  <si>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</si>
  <si>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</si>
  <si>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</si>
  <si>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</si>
  <si>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</si>
  <si>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</si>
  <si>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</si>
  <si>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</si>
  <si>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</si>
  <si>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</si>
  <si>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</si>
  <si>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</si>
  <si>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</si>
  <si>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</si>
  <si>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</si>
  <si>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</si>
  <si>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</si>
  <si>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</si>
  <si>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</si>
  <si>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</si>
  <si>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</si>
  <si>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</si>
  <si>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</si>
  <si>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</si>
  <si>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</si>
  <si>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</si>
  <si>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</si>
  <si>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</si>
  <si>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</si>
  <si>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</si>
  <si>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</si>
  <si>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</si>
  <si>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</si>
  <si>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</si>
  <si>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</si>
  <si>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</si>
  <si>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</si>
  <si>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</si>
  <si>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</si>
  <si>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</si>
  <si>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</si>
  <si>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</si>
  <si>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</si>
  <si>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</si>
  <si>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</si>
  <si>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</si>
  <si>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</si>
  <si>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</si>
  <si>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</si>
  <si>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</si>
  <si>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</si>
  <si>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</si>
  <si>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</si>
  <si>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</si>
  <si>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</si>
  <si>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</si>
  <si>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</si>
  <si>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</si>
  <si>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</si>
  <si>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</si>
  <si>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</si>
  <si>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</si>
  <si>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</si>
  <si>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</si>
  <si>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</si>
  <si>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</si>
  <si>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</si>
  <si>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</si>
  <si>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</si>
  <si>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</si>
  <si>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</si>
  <si>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</si>
  <si>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</si>
  <si>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</si>
  <si>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</si>
  <si>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</si>
  <si>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</si>
  <si>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</si>
  <si>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</si>
  <si>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</si>
  <si>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</si>
  <si>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</si>
  <si>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</si>
  <si>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</si>
  <si>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</si>
  <si>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</si>
  <si>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</si>
  <si>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</si>
  <si>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</si>
  <si>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</si>
  <si>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</si>
  <si>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</si>
  <si>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</si>
  <si>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</si>
  <si>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</si>
  <si>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</si>
  <si>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</si>
  <si>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</si>
  <si>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</si>
  <si>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</si>
  <si>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</si>
  <si>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</si>
  <si>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</si>
  <si>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</si>
  <si>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</si>
  <si>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</si>
  <si>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</si>
  <si>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</si>
  <si>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</si>
  <si>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</si>
  <si>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</si>
  <si>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</si>
  <si>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</si>
  <si>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</si>
  <si>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</si>
  <si>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</si>
  <si>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</si>
  <si>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</si>
  <si>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</si>
  <si>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</si>
  <si>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</si>
  <si>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</si>
  <si>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</si>
  <si>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</si>
  <si>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</si>
  <si>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</si>
  <si>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</si>
  <si>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</si>
  <si>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</si>
  <si>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</si>
  <si>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</si>
  <si>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</si>
  <si>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</si>
  <si>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</si>
  <si>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</si>
  <si>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</si>
  <si>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</si>
  <si>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</si>
  <si>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</si>
  <si>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</si>
  <si>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</si>
  <si>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</si>
  <si>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</si>
  <si>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</si>
  <si>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</si>
  <si>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</si>
  <si>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</si>
  <si>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</si>
  <si>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</si>
  <si>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</si>
  <si>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</si>
  <si>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</si>
  <si>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</si>
  <si>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</si>
  <si>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</si>
  <si>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</si>
  <si>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</si>
  <si>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</si>
  <si>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</si>
  <si>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</si>
  <si>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</si>
  <si>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</si>
  <si>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</si>
  <si>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</si>
  <si>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</si>
  <si>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</si>
  <si>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</si>
  <si>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</si>
  <si>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</si>
  <si>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</si>
  <si>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</si>
  <si>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</si>
  <si>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</si>
  <si>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</si>
  <si>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</si>
  <si>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</si>
  <si>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</si>
  <si>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</si>
  <si>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</si>
  <si>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</si>
  <si>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</si>
  <si>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</si>
  <si>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</si>
  <si>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</si>
  <si>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</si>
  <si>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</si>
  <si>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</si>
  <si>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</si>
  <si>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</si>
  <si>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</si>
  <si>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</si>
  <si>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</si>
  <si>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</si>
  <si>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</si>
  <si>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</si>
  <si>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</si>
  <si>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</si>
  <si>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</si>
  <si>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</si>
  <si>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</si>
  <si>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</si>
  <si>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</si>
  <si>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</si>
  <si>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</si>
  <si>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</si>
  <si>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</si>
  <si>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</si>
  <si>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</si>
  <si>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</si>
  <si>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</si>
  <si>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</si>
  <si>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</si>
  <si>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</si>
  <si>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</si>
  <si>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</si>
  <si>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</si>
  <si>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</si>
  <si>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</si>
  <si>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</si>
  <si>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</si>
  <si>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</si>
  <si>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</si>
  <si>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</si>
  <si>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</si>
  <si>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</si>
  <si>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</si>
  <si>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</si>
  <si>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</si>
  <si>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</si>
  <si>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</si>
  <si>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</si>
  <si>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</si>
  <si>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</si>
  <si>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</si>
  <si>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</si>
  <si>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</si>
  <si>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</si>
  <si>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</si>
  <si>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</si>
  <si>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</si>
  <si>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</si>
  <si>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</si>
  <si>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</si>
  <si>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</si>
  <si>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</si>
  <si>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</si>
  <si>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</si>
  <si>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</si>
  <si>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</si>
  <si>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</si>
  <si>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</si>
  <si>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</si>
  <si>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</si>
  <si>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</si>
  <si>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</si>
  <si>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</si>
  <si>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</si>
  <si>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</si>
  <si>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</si>
  <si>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</si>
  <si>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</si>
  <si>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</si>
  <si>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</si>
  <si>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</si>
  <si>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</si>
  <si>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</si>
  <si>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</si>
  <si>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</si>
  <si>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</si>
  <si>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</si>
  <si>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</si>
  <si>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</si>
  <si>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</si>
  <si>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</si>
  <si>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</si>
  <si>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</si>
  <si>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</si>
  <si>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</si>
  <si>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</si>
  <si>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</si>
  <si>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</si>
  <si>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</si>
  <si>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</si>
  <si>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</si>
  <si>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</si>
  <si>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</si>
  <si>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</si>
  <si>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</si>
  <si>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</si>
  <si>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</si>
  <si>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</si>
  <si>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</si>
  <si>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</si>
  <si>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</si>
  <si>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</si>
  <si>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</si>
  <si>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</si>
  <si>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</si>
  <si>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</si>
  <si>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</si>
  <si>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</si>
  <si>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</si>
  <si>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</si>
  <si>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</si>
  <si>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</si>
  <si>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</si>
  <si>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</si>
  <si>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</si>
  <si>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</si>
  <si>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</si>
  <si>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</si>
  <si>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</si>
  <si>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</si>
  <si>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</si>
  <si>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</si>
  <si>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</si>
  <si>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</si>
  <si>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</si>
  <si>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</si>
  <si>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</si>
  <si>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</si>
  <si>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</si>
  <si>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</si>
  <si>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</si>
  <si>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</si>
  <si>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</si>
  <si>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</si>
  <si>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</si>
  <si>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</si>
  <si>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</si>
  <si>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</si>
  <si>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</si>
  <si>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</si>
  <si>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</si>
  <si>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</si>
  <si>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</si>
  <si>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</si>
  <si>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</si>
  <si>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</si>
  <si>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</si>
  <si>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</si>
  <si>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</si>
  <si>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</si>
  <si>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</si>
  <si>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</si>
  <si>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</si>
  <si>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</si>
  <si>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</si>
  <si>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</si>
  <si>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</si>
  <si>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</si>
  <si>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</si>
  <si>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</si>
  <si>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</si>
  <si>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</si>
  <si>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</si>
  <si>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</si>
  <si>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</si>
  <si>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</si>
  <si>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</si>
  <si>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</si>
  <si>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</si>
  <si>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</si>
  <si>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</si>
  <si>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</si>
  <si>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</si>
  <si>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</si>
  <si>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</si>
  <si>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</si>
  <si>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</si>
  <si>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</si>
  <si>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</si>
  <si>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</si>
  <si>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</si>
  <si>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</si>
  <si>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</si>
  <si>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</si>
  <si>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</si>
  <si>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</si>
  <si>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</si>
  <si>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</si>
  <si>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</si>
  <si>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</si>
  <si>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</si>
  <si>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</si>
  <si>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</si>
  <si>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</si>
  <si>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</si>
  <si>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</si>
  <si>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</si>
  <si>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</si>
  <si>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</si>
  <si>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</si>
  <si>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</si>
  <si>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</si>
  <si>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</si>
  <si>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</si>
  <si>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</si>
  <si>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</si>
  <si>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</si>
  <si>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</si>
  <si>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</si>
  <si>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</si>
  <si>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</si>
  <si>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</si>
  <si>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</si>
  <si>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</si>
  <si>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</si>
  <si>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</si>
  <si>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</si>
  <si>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</si>
  <si>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</si>
  <si>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</si>
  <si>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</si>
  <si>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</si>
  <si>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</si>
  <si>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</si>
  <si>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</si>
  <si>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</si>
  <si>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</si>
  <si>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</si>
  <si>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</si>
  <si>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</si>
  <si>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</si>
  <si>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</si>
  <si>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</si>
  <si>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</si>
  <si>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</si>
  <si>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</si>
  <si>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</si>
  <si>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</si>
  <si>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</si>
  <si>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</si>
  <si>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</si>
  <si>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</si>
  <si>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</si>
  <si>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</si>
  <si>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</si>
  <si>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</si>
  <si>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</si>
  <si>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</si>
  <si>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</si>
  <si>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</si>
  <si>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</si>
  <si>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</si>
  <si>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</si>
  <si>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</si>
  <si>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</si>
  <si>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</si>
  <si>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</si>
  <si>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</si>
  <si>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</si>
  <si>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</si>
  <si>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</si>
  <si>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</si>
  <si>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</si>
  <si>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</si>
  <si>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</si>
  <si>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</si>
  <si>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</si>
  <si>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</si>
  <si>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</si>
  <si>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</si>
  <si>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</si>
  <si>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</si>
  <si>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</si>
  <si>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</si>
  <si>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</si>
  <si>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</si>
  <si>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</si>
  <si>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</si>
  <si>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</si>
  <si>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</si>
  <si>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</si>
  <si>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</si>
  <si>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</si>
  <si>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</si>
  <si>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</si>
  <si>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</si>
  <si>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</si>
  <si>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</si>
  <si>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</si>
  <si>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</si>
  <si>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</si>
  <si>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</si>
  <si>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</si>
  <si>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</si>
  <si>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</si>
  <si>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</si>
  <si>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</si>
  <si>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</si>
  <si>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</si>
  <si>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</si>
  <si>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</si>
  <si>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</si>
  <si>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</si>
  <si>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</si>
  <si>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</si>
  <si>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</si>
  <si>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</si>
  <si>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</si>
  <si>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</si>
  <si>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</si>
  <si>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</si>
  <si>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</si>
  <si>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</si>
  <si>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</si>
  <si>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</si>
  <si>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</si>
  <si>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</si>
  <si>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</si>
  <si>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</si>
  <si>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</si>
  <si>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</si>
  <si>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</si>
  <si>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</si>
  <si>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</si>
  <si>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</si>
  <si>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</si>
  <si>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</si>
  <si>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</si>
  <si>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</si>
  <si>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</si>
  <si>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</si>
  <si>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</si>
  <si>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</si>
  <si>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</si>
  <si>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</si>
  <si>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</si>
  <si>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</si>
  <si>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</si>
  <si>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</si>
  <si>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</si>
  <si>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</si>
  <si>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</si>
  <si>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</si>
  <si>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</si>
  <si>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</si>
  <si>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</si>
  <si>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</si>
  <si>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</si>
  <si>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</si>
  <si>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</si>
  <si>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</si>
  <si>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</si>
  <si>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</si>
  <si>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</si>
  <si>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</si>
  <si>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</si>
  <si>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</si>
  <si>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</si>
  <si>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</si>
  <si>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</si>
  <si>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</si>
  <si>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</si>
  <si>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</si>
  <si>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</si>
  <si>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</si>
  <si>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</si>
  <si>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</si>
  <si>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</si>
  <si>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</si>
  <si>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</si>
  <si>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</si>
  <si>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</si>
  <si>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</si>
  <si>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</si>
  <si>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</si>
  <si>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</si>
  <si>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</si>
  <si>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</si>
  <si>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</si>
  <si>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</si>
  <si>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</si>
  <si>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</si>
  <si>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</si>
  <si>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</si>
  <si>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</si>
  <si>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</si>
  <si>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</si>
  <si>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</si>
  <si>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</si>
  <si>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</si>
  <si>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</si>
  <si>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</si>
  <si>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</si>
  <si>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</si>
  <si>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</si>
  <si>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</si>
  <si>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</si>
  <si>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</si>
  <si>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</si>
  <si>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</si>
  <si>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</si>
  <si>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</si>
  <si>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</si>
  <si>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</si>
  <si>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</si>
  <si>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</si>
  <si>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</si>
  <si>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</si>
  <si>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</si>
  <si>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</si>
  <si>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</si>
  <si>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</si>
  <si>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</si>
  <si>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</si>
  <si>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</si>
  <si>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</si>
  <si>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</si>
  <si>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</si>
  <si>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</si>
  <si>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</si>
  <si>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</si>
  <si>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</si>
  <si>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</si>
  <si>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</si>
  <si>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</si>
  <si>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</si>
  <si>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</si>
  <si>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</si>
  <si>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</si>
  <si>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</si>
  <si>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</si>
  <si>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</si>
  <si>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</si>
  <si>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</si>
  <si>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</si>
  <si>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</si>
  <si>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</si>
  <si>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</si>
  <si>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</si>
  <si>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</si>
  <si>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</si>
  <si>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</si>
  <si>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</si>
  <si>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</si>
  <si>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</si>
  <si>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</si>
  <si>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</si>
  <si>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</si>
  <si>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</si>
  <si>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</si>
  <si>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</si>
  <si>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</si>
  <si>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</si>
  <si>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</si>
  <si>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</si>
  <si>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</si>
  <si>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</si>
  <si>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</si>
  <si>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</si>
  <si>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</si>
  <si>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</si>
  <si>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</si>
  <si>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</si>
  <si>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</si>
  <si>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</si>
  <si>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</si>
  <si>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</si>
  <si>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</si>
  <si>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</si>
  <si>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</si>
  <si>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</si>
  <si>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</si>
  <si>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</si>
  <si>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</si>
  <si>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</si>
  <si>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</si>
  <si>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</si>
  <si>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</si>
  <si>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</si>
  <si>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</si>
  <si>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</si>
  <si>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</si>
  <si>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</si>
  <si>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</si>
  <si>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</si>
  <si>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</si>
  <si>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</si>
  <si>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</si>
  <si>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</si>
  <si>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</si>
  <si>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</si>
  <si>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</si>
  <si>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</si>
  <si>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</si>
  <si>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</si>
  <si>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</si>
  <si>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</si>
  <si>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</si>
  <si>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</si>
  <si>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</si>
  <si>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</si>
  <si>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</si>
  <si>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</si>
  <si>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</si>
  <si>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</si>
  <si>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</si>
  <si>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</si>
  <si>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</si>
  <si>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</si>
  <si>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</si>
  <si>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</si>
  <si>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</si>
  <si>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</si>
  <si>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</si>
  <si>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</si>
  <si>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</si>
  <si>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</si>
  <si>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</si>
  <si>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</si>
  <si>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</si>
  <si>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</si>
  <si>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</si>
  <si>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</si>
  <si>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</si>
  <si>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</si>
  <si>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</si>
  <si>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</si>
  <si>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</si>
  <si>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</si>
  <si>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</si>
  <si>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</si>
  <si>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</si>
  <si>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</si>
  <si>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</si>
  <si>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</si>
  <si>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</si>
  <si>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</si>
  <si>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</si>
  <si>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</si>
  <si>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</si>
  <si>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</si>
  <si>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</si>
  <si>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</si>
  <si>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</si>
  <si>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</si>
  <si>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</si>
  <si>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</si>
  <si>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</si>
  <si>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</si>
  <si>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</si>
  <si>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</si>
  <si>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</si>
  <si>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</si>
  <si>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</si>
  <si>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</si>
  <si>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</si>
  <si>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</si>
  <si>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</si>
  <si>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</si>
  <si>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</si>
  <si>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</si>
  <si>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</si>
  <si>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</si>
  <si>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</si>
  <si>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</si>
  <si>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</si>
  <si>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</si>
  <si>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</si>
  <si>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</si>
  <si>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</si>
  <si>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</si>
  <si>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</si>
  <si>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</si>
  <si>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</si>
  <si>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</si>
  <si>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</si>
  <si>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</si>
  <si>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</si>
  <si>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</si>
  <si>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</si>
  <si>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</si>
  <si>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</si>
  <si>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</si>
  <si>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</si>
  <si>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</si>
  <si>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</si>
  <si>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</si>
  <si>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</si>
  <si>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</si>
  <si>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</si>
  <si>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</si>
  <si>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</si>
  <si>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</si>
  <si>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</si>
  <si>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</si>
  <si>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</si>
  <si>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</si>
  <si>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</si>
  <si>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</si>
  <si>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</si>
  <si>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</si>
  <si>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</si>
  <si>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</si>
  <si>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</si>
  <si>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</si>
  <si>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</si>
  <si>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</si>
  <si>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</si>
  <si>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</si>
  <si>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</si>
  <si>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</si>
  <si>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</si>
  <si>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</si>
  <si>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</si>
  <si>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</si>
  <si>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</si>
  <si>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</si>
  <si>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</si>
  <si>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</si>
  <si>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</si>
  <si>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</si>
  <si>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</si>
  <si>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</si>
  <si>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</si>
  <si>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</si>
  <si>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</si>
  <si>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</si>
  <si>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</si>
  <si>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</si>
  <si>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</si>
  <si>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</si>
  <si>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</si>
  <si>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</si>
  <si>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</si>
  <si>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</si>
  <si>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</si>
  <si>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</si>
  <si>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</si>
  <si>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</si>
  <si>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</si>
  <si>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</si>
  <si>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</si>
  <si>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</si>
  <si>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</si>
  <si>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</si>
  <si>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</si>
  <si>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</si>
  <si>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</si>
  <si>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</si>
  <si>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</si>
  <si>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</si>
  <si>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</si>
  <si>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</si>
  <si>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</si>
  <si>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</si>
  <si>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</si>
  <si>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</si>
  <si>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</si>
  <si>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</si>
  <si>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</si>
  <si>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</si>
  <si>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</si>
  <si>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</si>
  <si>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</si>
  <si>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</si>
  <si>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</si>
  <si>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</si>
  <si>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</si>
  <si>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</si>
  <si>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</si>
  <si>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</si>
  <si>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</si>
  <si>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</si>
  <si>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</si>
  <si>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</si>
  <si>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</si>
  <si>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</si>
  <si>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</si>
  <si>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</si>
  <si>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</si>
  <si>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</si>
  <si>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</si>
  <si>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</si>
  <si>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</si>
  <si>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</si>
  <si>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</si>
  <si>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</si>
  <si>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</si>
  <si>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</si>
  <si>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</si>
  <si>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</si>
  <si>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</si>
  <si>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</si>
  <si>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</si>
  <si>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</si>
  <si>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</si>
  <si>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</si>
  <si>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</si>
  <si>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</si>
  <si>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</si>
  <si>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</si>
  <si>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</si>
  <si>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</si>
  <si>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</si>
  <si>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</si>
  <si>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</si>
  <si>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</si>
  <si>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</si>
  <si>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</si>
  <si>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</si>
  <si>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</si>
  <si>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</si>
  <si>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</si>
  <si>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</si>
  <si>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</si>
  <si>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</si>
  <si>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</si>
  <si>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</si>
  <si>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</si>
  <si>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</si>
  <si>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</si>
  <si>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</si>
  <si>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</si>
  <si>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</si>
  <si>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</si>
  <si>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</si>
  <si>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</si>
  <si>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</si>
  <si>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</si>
  <si>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</si>
  <si>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</si>
  <si>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</si>
  <si>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</si>
  <si>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</si>
  <si>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</si>
  <si>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</si>
  <si>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</si>
  <si>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</si>
  <si>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</si>
  <si>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</si>
  <si>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</si>
  <si>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</si>
  <si>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</si>
  <si>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</si>
  <si>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</si>
  <si>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</si>
  <si>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</si>
  <si>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</si>
  <si>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</si>
  <si>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</si>
  <si>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</si>
  <si>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</si>
  <si>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</si>
  <si>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</si>
  <si>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</si>
  <si>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</si>
  <si>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</si>
  <si>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</si>
  <si>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</si>
  <si>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</si>
  <si>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</si>
  <si>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</si>
  <si>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</si>
  <si>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</si>
  <si>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</si>
  <si>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</si>
  <si>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</si>
  <si>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</si>
  <si>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</si>
  <si>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</si>
  <si>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</si>
  <si>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</si>
  <si>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</si>
  <si>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</si>
  <si>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</si>
  <si>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</si>
  <si>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</si>
  <si>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</si>
  <si>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</si>
  <si>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</si>
  <si>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</si>
  <si>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</si>
  <si>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</si>
  <si>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</si>
  <si>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</si>
  <si>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</si>
  <si>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</si>
  <si>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</si>
  <si>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</si>
  <si>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</si>
  <si>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</si>
  <si>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</si>
  <si>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</si>
  <si>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</si>
  <si>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</si>
  <si>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</si>
  <si>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</si>
  <si>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</si>
  <si>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</si>
  <si>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</si>
  <si>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</si>
  <si>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</si>
  <si>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</si>
  <si>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</si>
  <si>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</si>
  <si>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</si>
  <si>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</si>
  <si>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</si>
  <si>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</si>
  <si>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</si>
  <si>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</si>
  <si>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</si>
  <si>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</si>
  <si>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</si>
  <si>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</si>
  <si>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</si>
  <si>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</si>
  <si>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</si>
  <si>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</si>
  <si>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</si>
  <si>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</si>
  <si>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</si>
  <si>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</si>
  <si>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</si>
  <si>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</si>
  <si>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</si>
  <si>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</si>
  <si>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</si>
  <si>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</si>
  <si>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</si>
  <si>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</si>
  <si>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</si>
  <si>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</si>
  <si>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</si>
  <si>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</si>
  <si>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</si>
  <si>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</si>
  <si>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</si>
  <si>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</si>
  <si>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</si>
  <si>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</si>
  <si>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</si>
  <si>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</si>
  <si>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</si>
  <si>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</si>
  <si>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</si>
  <si>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</si>
  <si>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</si>
  <si>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</si>
  <si>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</si>
  <si>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</si>
  <si>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</si>
  <si>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</si>
  <si>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</si>
  <si>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</si>
  <si>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</si>
  <si>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</si>
  <si>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</si>
  <si>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</si>
  <si>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</si>
  <si>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</si>
  <si>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</si>
  <si>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</si>
  <si>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</si>
  <si>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</si>
  <si>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</si>
  <si>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</si>
  <si>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</si>
  <si>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</si>
  <si>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</si>
  <si>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</si>
  <si>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</si>
  <si>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</si>
  <si>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</si>
  <si>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</si>
  <si>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</si>
  <si>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</si>
  <si>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</si>
  <si>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</si>
  <si>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</si>
  <si>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</si>
  <si>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</si>
  <si>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</si>
  <si>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</si>
  <si>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</si>
  <si>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</si>
  <si>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</si>
  <si>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</si>
  <si>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</si>
  <si>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</si>
  <si>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</si>
  <si>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</si>
  <si>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</si>
  <si>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</si>
  <si>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</si>
  <si>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</si>
  <si>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</si>
  <si>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</si>
  <si>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</si>
  <si>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</si>
  <si>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</si>
  <si>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</si>
  <si>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</si>
  <si>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</si>
  <si>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</si>
  <si>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</si>
  <si>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</si>
  <si>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</si>
  <si>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</si>
  <si>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</si>
  <si>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</si>
  <si>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</si>
  <si>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</si>
  <si>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</si>
  <si>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</si>
  <si>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</si>
  <si>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</si>
  <si>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</si>
  <si>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</si>
  <si>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</si>
  <si>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</si>
  <si>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</si>
  <si>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</si>
  <si>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</si>
  <si>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</si>
  <si>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</si>
  <si>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</si>
  <si>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</si>
  <si>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</si>
  <si>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</si>
  <si>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</si>
  <si>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</si>
  <si>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</si>
  <si>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</si>
  <si>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</si>
  <si>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</si>
  <si>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</si>
  <si>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</si>
  <si>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</si>
  <si>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</si>
  <si>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</si>
  <si>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</si>
  <si>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</si>
  <si>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</si>
  <si>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</si>
  <si>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</si>
  <si>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</si>
  <si>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</si>
  <si>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</si>
  <si>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</si>
  <si>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</si>
  <si>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</si>
  <si>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</si>
  <si>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</si>
  <si>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</si>
  <si>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</si>
  <si>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</si>
  <si>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</si>
  <si>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</si>
  <si>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</si>
  <si>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</si>
  <si>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</si>
  <si>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</si>
  <si>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</si>
  <si>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</si>
  <si>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</si>
  <si>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</si>
  <si>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</si>
  <si>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</si>
  <si>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</si>
  <si>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</si>
  <si>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</si>
  <si>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</si>
  <si>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</si>
  <si>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</si>
  <si>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</si>
  <si>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</si>
  <si>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</si>
  <si>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</si>
  <si>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</si>
  <si>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</si>
  <si>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</si>
  <si>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</si>
  <si>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</si>
  <si>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</si>
  <si>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</si>
  <si>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</si>
  <si>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</si>
  <si>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</si>
  <si>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</si>
  <si>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</si>
  <si>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</si>
  <si>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</si>
  <si>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</si>
  <si>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</si>
  <si>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</si>
  <si>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</si>
  <si>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</si>
  <si>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</si>
  <si>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</si>
  <si>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</si>
  <si>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</si>
  <si>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</si>
  <si>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</si>
  <si>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</si>
  <si>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</si>
  <si>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</si>
  <si>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</si>
  <si>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</si>
  <si>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</si>
  <si>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</si>
  <si>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</si>
  <si>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</si>
  <si>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</si>
  <si>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</si>
  <si>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</si>
  <si>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</si>
  <si>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</si>
  <si>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</si>
  <si>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</si>
  <si>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</si>
  <si>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</si>
  <si>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</si>
  <si>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</si>
  <si>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</si>
  <si>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</si>
  <si>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</si>
  <si>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</si>
  <si>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</si>
  <si>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</si>
  <si>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</si>
  <si>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</si>
  <si>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</si>
  <si>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</si>
  <si>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</si>
  <si>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</si>
  <si>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</si>
  <si>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</si>
  <si>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</si>
  <si>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</si>
  <si>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</si>
  <si>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</si>
  <si>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</si>
  <si>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</si>
  <si>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</si>
  <si>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</si>
  <si>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</si>
  <si>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</si>
  <si>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</si>
  <si>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</si>
  <si>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</si>
  <si>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</si>
  <si>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</si>
  <si>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</si>
  <si>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</si>
  <si>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</si>
  <si>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</si>
  <si>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</si>
  <si>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</si>
  <si>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</si>
  <si>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</si>
  <si>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</si>
  <si>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</si>
  <si>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</si>
  <si>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</si>
  <si>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</si>
  <si>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</si>
  <si>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</si>
  <si>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</si>
  <si>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</si>
  <si>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</si>
  <si>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</si>
  <si>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</si>
  <si>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</si>
  <si>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</si>
  <si>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</si>
  <si>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</si>
  <si>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</si>
  <si>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</si>
  <si>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</si>
  <si>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</si>
  <si>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</si>
  <si>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</si>
  <si>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</si>
  <si>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</si>
  <si>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</si>
  <si>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</si>
  <si>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</si>
  <si>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</si>
  <si>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</si>
  <si>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</si>
  <si>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</si>
  <si>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</si>
  <si>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</si>
  <si>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</si>
  <si>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</si>
  <si>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</si>
  <si>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</si>
  <si>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</si>
  <si>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</si>
  <si>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</si>
  <si>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</si>
  <si>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</si>
  <si>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</si>
  <si>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</si>
  <si>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</si>
  <si>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</si>
  <si>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</si>
  <si>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</si>
  <si>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</si>
  <si>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</si>
  <si>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</si>
  <si>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</si>
  <si>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</si>
  <si>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</si>
  <si>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</si>
  <si>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</si>
  <si>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</si>
  <si>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</si>
  <si>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</si>
  <si>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</si>
  <si>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</si>
  <si>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</si>
  <si>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</si>
  <si>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</si>
  <si>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</si>
  <si>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</si>
  <si>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</si>
  <si>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</si>
  <si>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</si>
  <si>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</si>
  <si>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</si>
  <si>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</si>
  <si>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</si>
  <si>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</si>
  <si>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</si>
  <si>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</si>
  <si>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</si>
  <si>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</si>
  <si>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</si>
  <si>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</si>
  <si>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</si>
  <si>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</si>
  <si>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</si>
  <si>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</si>
  <si>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</si>
  <si>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</si>
  <si>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</si>
  <si>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</si>
  <si>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</si>
  <si>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</si>
  <si>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</si>
  <si>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</si>
  <si>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</si>
  <si>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</si>
  <si>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</si>
  <si>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</si>
  <si>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</si>
  <si>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</si>
  <si>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</si>
  <si>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</si>
  <si>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</si>
  <si>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</si>
  <si>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</si>
  <si>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</si>
  <si>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</si>
  <si>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</si>
  <si>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</si>
  <si>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</si>
  <si>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</si>
  <si>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</si>
  <si>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</si>
  <si>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</si>
  <si>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</si>
  <si>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</si>
  <si>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</si>
  <si>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</si>
  <si>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</si>
  <si>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</si>
  <si>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</si>
  <si>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</si>
  <si>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</si>
  <si>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</si>
  <si>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</si>
  <si>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</si>
  <si>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</si>
  <si>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</si>
  <si>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</si>
  <si>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</si>
  <si>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</si>
  <si>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</si>
  <si>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</si>
  <si>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</si>
  <si>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</si>
  <si>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</si>
  <si>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</si>
  <si>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</si>
  <si>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</si>
  <si>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</si>
  <si>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</si>
  <si>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</si>
  <si>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</si>
  <si>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</si>
  <si>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</si>
  <si>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</si>
  <si>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</si>
  <si>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</si>
  <si>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</si>
  <si>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</si>
  <si>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</si>
  <si>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</si>
  <si>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</si>
  <si>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</si>
  <si>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</si>
  <si>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</si>
  <si>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</si>
  <si>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</si>
  <si>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</si>
  <si>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</si>
  <si>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</si>
  <si>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</si>
  <si>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</si>
  <si>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</si>
  <si>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</si>
  <si>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</si>
  <si>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</si>
  <si>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</si>
  <si>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</si>
  <si>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</si>
  <si>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</si>
  <si>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</si>
  <si>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</si>
  <si>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</si>
  <si>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</si>
  <si>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</si>
  <si>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</si>
  <si>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</si>
  <si>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</si>
  <si>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</si>
  <si>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</si>
  <si>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</si>
  <si>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</si>
  <si>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</si>
  <si>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</si>
  <si>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</si>
  <si>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</si>
  <si>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</si>
  <si>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</si>
  <si>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</si>
  <si>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</si>
  <si>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</si>
  <si>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</si>
  <si>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</si>
  <si>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</si>
  <si>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</si>
  <si>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</si>
  <si>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</si>
  <si>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</si>
  <si>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</si>
  <si>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</si>
  <si>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</si>
  <si>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</si>
  <si>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</si>
  <si>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</si>
  <si>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</si>
  <si>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</si>
  <si>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</si>
  <si>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</si>
  <si>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</si>
  <si>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</si>
  <si>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</si>
  <si>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</si>
  <si>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</si>
  <si>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</si>
  <si>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</si>
  <si>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</si>
  <si>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</si>
  <si>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</si>
  <si>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</si>
  <si>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</si>
  <si>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</si>
  <si>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</si>
  <si>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</si>
  <si>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</si>
  <si>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</si>
  <si>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</si>
  <si>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</si>
  <si>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</si>
  <si>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</si>
  <si>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</si>
  <si>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</si>
  <si>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</si>
  <si>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</si>
  <si>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</si>
  <si>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</si>
  <si>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</si>
  <si>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</si>
  <si>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</si>
  <si>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</si>
  <si>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</si>
  <si>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</si>
  <si>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</si>
  <si>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</si>
  <si>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</si>
  <si>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</si>
  <si>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</si>
  <si>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</si>
  <si>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</si>
  <si>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</si>
  <si>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</si>
  <si>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</si>
  <si>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</si>
  <si>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</si>
  <si>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</si>
  <si>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</si>
  <si>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</si>
  <si>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</si>
  <si>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</si>
  <si>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</si>
  <si>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</si>
  <si>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</si>
  <si>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</si>
  <si>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</si>
  <si>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</si>
  <si>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</si>
  <si>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</si>
  <si>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</si>
  <si>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</si>
  <si>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</si>
  <si>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</si>
  <si>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</si>
  <si>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</si>
  <si>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</si>
  <si>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</si>
  <si>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</si>
  <si>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</si>
  <si>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</si>
  <si>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</si>
  <si>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</si>
  <si>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</si>
  <si>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</si>
  <si>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</si>
  <si>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</si>
  <si>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</si>
  <si>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</si>
  <si>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</si>
  <si>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</si>
  <si>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</si>
  <si>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</si>
  <si>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</si>
  <si>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</si>
  <si>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</si>
  <si>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</si>
  <si>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</si>
  <si>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</si>
  <si>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</si>
  <si>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</si>
  <si>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</si>
  <si>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</si>
  <si>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</si>
  <si>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</si>
  <si>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</si>
  <si>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</si>
  <si>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</si>
  <si>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</si>
  <si>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</si>
  <si>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</si>
  <si>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</si>
  <si>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</si>
  <si>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</si>
  <si>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</si>
  <si>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</si>
  <si>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</si>
  <si>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</si>
  <si>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</si>
  <si>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</si>
  <si>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</si>
  <si>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</si>
  <si>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</si>
  <si>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</si>
  <si>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</si>
  <si>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</si>
  <si>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</si>
  <si>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</si>
  <si>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</si>
  <si>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</si>
  <si>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</si>
  <si>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</si>
  <si>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</si>
  <si>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</si>
  <si>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</si>
  <si>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</si>
  <si>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</si>
  <si>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</si>
  <si>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</si>
  <si>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</si>
  <si>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</si>
  <si>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</si>
  <si>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</si>
  <si>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</si>
  <si>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</si>
  <si>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</si>
  <si>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</si>
  <si>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</si>
  <si>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</si>
  <si>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</si>
  <si>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</si>
  <si>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</si>
  <si>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</si>
  <si>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</si>
  <si>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</si>
  <si>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</si>
  <si>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</si>
  <si>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</si>
  <si>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</si>
  <si>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</si>
  <si>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</si>
  <si>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</si>
  <si>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</si>
  <si>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</si>
  <si>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</si>
  <si>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</si>
  <si>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</si>
  <si>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</si>
  <si>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</si>
  <si>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</si>
  <si>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</si>
  <si>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</si>
  <si>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</si>
  <si>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</si>
  <si>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</si>
  <si>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</si>
  <si>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</si>
  <si>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</si>
  <si>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</si>
  <si>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</si>
  <si>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</si>
  <si>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</si>
  <si>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</si>
  <si>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</si>
  <si>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</si>
  <si>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</si>
  <si>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</si>
  <si>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</si>
  <si>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</si>
  <si>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</si>
  <si>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</si>
  <si>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</si>
  <si>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</si>
  <si>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</si>
  <si>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</si>
  <si>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</si>
  <si>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</si>
  <si>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</si>
  <si>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</si>
  <si>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</si>
  <si>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</si>
  <si>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</si>
  <si>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</si>
  <si>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</si>
  <si>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</si>
  <si>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</si>
  <si>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</si>
  <si>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</si>
  <si>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</si>
  <si>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</si>
  <si>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</si>
  <si>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</si>
  <si>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</si>
  <si>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</si>
  <si>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</si>
  <si>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</si>
  <si>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</si>
  <si>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</si>
  <si>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</si>
  <si>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</si>
  <si>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</si>
  <si>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</si>
  <si>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</si>
  <si>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</si>
  <si>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</si>
  <si>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</si>
  <si>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</si>
  <si>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</si>
  <si>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</si>
  <si>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</si>
  <si>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</si>
  <si>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</si>
  <si>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</si>
  <si>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</si>
  <si>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</si>
  <si>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</si>
  <si>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</si>
  <si>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</si>
  <si>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</si>
  <si>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</si>
  <si>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</si>
  <si>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</si>
  <si>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</si>
  <si>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</si>
  <si>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</si>
  <si>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</si>
  <si>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</si>
  <si>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</si>
  <si>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</si>
  <si>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</si>
  <si>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</si>
  <si>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</si>
  <si>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</si>
  <si>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</si>
  <si>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</si>
  <si>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</si>
  <si>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</si>
  <si>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</si>
  <si>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</si>
  <si>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</si>
  <si>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</si>
  <si>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</si>
  <si>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</si>
  <si>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</si>
  <si>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</si>
  <si>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</si>
  <si>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</si>
  <si>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</si>
  <si>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</si>
  <si>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</si>
  <si>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</si>
  <si>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</si>
  <si>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</si>
  <si>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</si>
  <si>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</si>
  <si>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</si>
  <si>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</si>
  <si>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</si>
  <si>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</si>
  <si>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</si>
  <si>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</si>
  <si>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</si>
  <si>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</si>
  <si>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</si>
  <si>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</si>
  <si>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</si>
  <si>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</si>
  <si>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</si>
  <si>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</si>
  <si>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</si>
  <si>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</si>
  <si>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</si>
  <si>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</si>
  <si>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</si>
  <si>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</si>
  <si>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</si>
  <si>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</si>
  <si>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</si>
  <si>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</si>
  <si>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</si>
  <si>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</si>
  <si>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</si>
  <si>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</si>
  <si>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</si>
  <si>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</si>
  <si>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</si>
  <si>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</si>
  <si>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</si>
  <si>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</si>
  <si>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</si>
  <si>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</si>
  <si>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</si>
  <si>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</si>
  <si>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</si>
  <si>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</si>
  <si>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</si>
  <si>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</si>
  <si>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</si>
  <si>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</si>
  <si>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</si>
  <si>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</si>
  <si>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</si>
  <si>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</si>
  <si>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</si>
  <si>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</si>
  <si>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</si>
  <si>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</si>
  <si>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</si>
  <si>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</si>
  <si>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</si>
  <si>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</si>
  <si>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</si>
  <si>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</si>
  <si>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</si>
  <si>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</si>
  <si>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</si>
  <si>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</si>
  <si>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</si>
  <si>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</si>
  <si>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</si>
  <si>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</si>
  <si>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</si>
  <si>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</si>
  <si>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</si>
  <si>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</si>
  <si>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</si>
  <si>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</si>
  <si>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</si>
  <si>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</si>
  <si>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</si>
  <si>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</si>
  <si>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</si>
  <si>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</si>
  <si>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</si>
  <si>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</si>
  <si>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</si>
  <si>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</si>
  <si>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</si>
  <si>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</si>
  <si>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</si>
  <si>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</si>
  <si>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</si>
  <si>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</si>
  <si>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</si>
  <si>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</si>
  <si>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</si>
  <si>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</si>
  <si>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</si>
  <si>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</si>
  <si>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</si>
  <si>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</si>
  <si>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</si>
  <si>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</si>
  <si>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</si>
  <si>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</si>
  <si>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</si>
  <si>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</si>
  <si>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</si>
  <si>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</si>
  <si>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</si>
  <si>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</si>
  <si>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</si>
  <si>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</si>
  <si>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</si>
  <si>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</si>
  <si>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</si>
  <si>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</si>
  <si>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</si>
  <si>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</si>
  <si>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</si>
  <si>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</si>
  <si>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</si>
  <si>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</si>
  <si>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</si>
  <si>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</si>
  <si>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</si>
  <si>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</si>
  <si>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</si>
  <si>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</si>
  <si>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</si>
  <si>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</si>
  <si>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</si>
  <si>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</si>
  <si>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</si>
  <si>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</si>
  <si>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</si>
  <si>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</si>
  <si>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</si>
  <si>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</si>
  <si>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</si>
  <si>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</si>
  <si>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</si>
  <si>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</si>
  <si>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</si>
  <si>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</si>
  <si>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</si>
  <si>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</si>
  <si>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</si>
  <si>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</si>
  <si>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</si>
  <si>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</si>
  <si>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</si>
  <si>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</si>
  <si>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</si>
  <si>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</si>
  <si>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</si>
  <si>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</si>
  <si>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</si>
  <si>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</si>
  <si>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</si>
  <si>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</si>
  <si>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</si>
  <si>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</si>
  <si>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</si>
  <si>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</si>
  <si>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</si>
  <si>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</si>
  <si>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</si>
  <si>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</si>
  <si>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</si>
  <si>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</si>
  <si>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</si>
  <si>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</si>
  <si>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</si>
  <si>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</si>
  <si>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</si>
  <si>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</si>
  <si>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</si>
  <si>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</si>
  <si>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</si>
  <si>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</si>
  <si>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</si>
  <si>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</si>
  <si>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</si>
  <si>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</si>
  <si>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</si>
  <si>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</si>
  <si>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</si>
  <si>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</si>
  <si>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</si>
  <si>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</si>
  <si>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</si>
  <si>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</si>
  <si>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</si>
  <si>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</si>
  <si>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</si>
  <si>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</si>
  <si>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</si>
  <si>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</si>
  <si>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</si>
  <si>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</si>
  <si>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</si>
  <si>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</si>
  <si>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</si>
  <si>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</si>
  <si>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</si>
  <si>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</si>
  <si>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</si>
  <si>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</si>
  <si>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</si>
  <si>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</si>
  <si>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</si>
  <si>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</si>
  <si>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</si>
  <si>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</si>
  <si>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</si>
  <si>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</si>
  <si>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</si>
  <si>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</si>
  <si>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</si>
  <si>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</si>
  <si>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</si>
  <si>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</si>
  <si>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</si>
  <si>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</si>
  <si>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</si>
  <si>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</si>
  <si>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</si>
  <si>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</si>
  <si>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</si>
  <si>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</si>
  <si>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</si>
  <si>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</si>
  <si>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</si>
  <si>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</si>
  <si>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</si>
  <si>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</si>
  <si>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</si>
  <si>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</si>
  <si>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</si>
  <si>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</si>
  <si>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</si>
  <si>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</si>
  <si>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</si>
  <si>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</si>
  <si>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</si>
  <si>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</si>
  <si>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</si>
  <si>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</si>
  <si>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</si>
  <si>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</si>
  <si>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</si>
  <si>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</si>
  <si>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</si>
  <si>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</si>
  <si>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</si>
  <si>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</si>
  <si>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</si>
  <si>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</si>
  <si>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</si>
  <si>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</si>
  <si>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</si>
  <si>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</si>
  <si>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</si>
  <si>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</si>
  <si>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</si>
  <si>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</si>
  <si>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</si>
  <si>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</si>
  <si>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</si>
  <si>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</si>
  <si>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</si>
  <si>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</si>
  <si>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</si>
  <si>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</si>
  <si>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</si>
  <si>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</si>
  <si>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</si>
  <si>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</si>
  <si>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</si>
  <si>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</si>
  <si>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</si>
  <si>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</si>
  <si>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</si>
  <si>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</si>
  <si>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</si>
  <si>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</si>
  <si>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</si>
  <si>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</si>
  <si>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</si>
  <si>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</si>
  <si>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</si>
  <si>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</si>
  <si>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</si>
  <si>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</si>
  <si>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</si>
  <si>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</si>
  <si>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</si>
  <si>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</si>
  <si>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</si>
  <si>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</si>
  <si>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</si>
  <si>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</si>
  <si>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</si>
  <si>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</si>
  <si>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</si>
  <si>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</si>
  <si>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</si>
  <si>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</si>
  <si>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</si>
  <si>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</si>
  <si>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</si>
  <si>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</si>
  <si>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</si>
  <si>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</si>
  <si>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</si>
  <si>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</si>
  <si>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</si>
  <si>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</si>
  <si>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</si>
  <si>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</si>
  <si>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</si>
  <si>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</si>
  <si>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</si>
  <si>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</si>
  <si>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</si>
  <si>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</si>
  <si>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</si>
  <si>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</si>
  <si>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</si>
  <si>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</si>
  <si>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</si>
  <si>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</si>
  <si>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</si>
  <si>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</si>
  <si>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</si>
  <si>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</si>
  <si>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</si>
  <si>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</si>
  <si>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</si>
  <si>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</si>
  <si>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</si>
  <si>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</si>
  <si>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</si>
  <si>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</si>
  <si>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</si>
  <si>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</si>
  <si>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</si>
  <si>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</si>
  <si>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</si>
  <si>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</si>
  <si>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</si>
  <si>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</si>
  <si>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</si>
  <si>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</si>
  <si>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</si>
  <si>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</si>
  <si>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</si>
  <si>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</si>
  <si>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</si>
  <si>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</si>
  <si>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</si>
  <si>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</si>
  <si>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</si>
  <si>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</si>
  <si>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</si>
  <si>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</si>
  <si>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</si>
  <si>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</si>
  <si>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</si>
  <si>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</si>
  <si>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</si>
  <si>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</si>
  <si>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</si>
  <si>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</si>
  <si>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</si>
  <si>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</si>
  <si>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</si>
  <si>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</si>
  <si>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</si>
  <si>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</si>
  <si>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</si>
  <si>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</si>
  <si>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</si>
  <si>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</si>
  <si>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</si>
  <si>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</si>
  <si>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</si>
  <si>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</si>
  <si>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</si>
  <si>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</si>
  <si>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</si>
  <si>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</si>
  <si>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</si>
  <si>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</si>
  <si>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</si>
  <si>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</si>
  <si>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</si>
  <si>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</si>
  <si>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</si>
  <si>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</si>
  <si>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</si>
  <si>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</si>
  <si>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</si>
  <si>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</si>
  <si>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</si>
  <si>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</si>
  <si>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</si>
  <si>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</si>
  <si>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</si>
  <si>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</si>
  <si>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</si>
  <si>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</si>
  <si>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</si>
  <si>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</si>
  <si>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</si>
  <si>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</si>
  <si>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</si>
  <si>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</si>
  <si>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</si>
  <si>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</si>
  <si>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</si>
  <si>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</si>
  <si>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</si>
  <si>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</si>
  <si>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</si>
  <si>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</si>
  <si>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</si>
  <si>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</si>
  <si>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</si>
  <si>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</si>
  <si>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</si>
  <si>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</si>
  <si>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</si>
  <si>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</si>
  <si>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</si>
  <si>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</si>
  <si>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</si>
  <si>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</si>
  <si>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</si>
  <si>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</si>
  <si>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</si>
  <si>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</si>
  <si>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</si>
  <si>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</si>
  <si>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</si>
  <si>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</si>
  <si>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</si>
  <si>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</si>
  <si>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</si>
  <si>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</si>
  <si>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</si>
  <si>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</si>
  <si>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</si>
  <si>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</si>
  <si>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</si>
  <si>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</si>
  <si>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</si>
  <si>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</si>
  <si>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</si>
  <si>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</si>
  <si>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</si>
  <si>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</si>
  <si>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</si>
  <si>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</si>
  <si>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</si>
  <si>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</si>
  <si>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</si>
  <si>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</si>
  <si>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</si>
  <si>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</si>
  <si>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</si>
  <si>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</si>
  <si>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</si>
  <si>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</si>
  <si>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</si>
  <si>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</si>
  <si>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</si>
  <si>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</si>
  <si>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</si>
  <si>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</si>
  <si>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</si>
  <si>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</si>
  <si>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</si>
  <si>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</si>
  <si>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</si>
  <si>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</si>
  <si>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</si>
  <si>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</si>
  <si>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</si>
  <si>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</si>
  <si>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</si>
  <si>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</si>
  <si>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</si>
  <si>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</si>
  <si>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</si>
  <si>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</si>
  <si>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</si>
  <si>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</si>
  <si>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</si>
  <si>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</si>
  <si>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</si>
  <si>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</si>
  <si>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</si>
  <si>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</si>
  <si>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</si>
  <si>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</si>
  <si>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</si>
  <si>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</si>
  <si>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</si>
  <si>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</si>
  <si>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</si>
  <si>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</si>
  <si>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</si>
  <si>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</si>
  <si>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</si>
  <si>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</si>
  <si>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</si>
  <si>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</si>
  <si>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</si>
  <si>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</si>
  <si>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</si>
  <si>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</si>
  <si>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</si>
  <si>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</si>
  <si>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</si>
  <si>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</si>
  <si>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</si>
  <si>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</si>
  <si>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</si>
  <si>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</si>
  <si>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</si>
  <si>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</si>
  <si>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</si>
  <si>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</si>
  <si>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</si>
  <si>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</si>
  <si>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</si>
  <si>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</si>
  <si>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</si>
  <si>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</si>
  <si>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</si>
  <si>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</si>
  <si>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</si>
  <si>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</si>
  <si>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</si>
  <si>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</si>
  <si>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</si>
  <si>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</si>
  <si>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</si>
  <si>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</si>
  <si>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</si>
  <si>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</si>
  <si>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</si>
  <si>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</si>
  <si>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</si>
  <si>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</si>
  <si>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</si>
  <si>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</si>
  <si>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</si>
  <si>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</si>
  <si>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</si>
  <si>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</si>
  <si>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</si>
  <si>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</si>
  <si>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</si>
  <si>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</si>
  <si>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</si>
  <si>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</si>
  <si>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</si>
  <si>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</si>
  <si>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</si>
  <si>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</si>
  <si>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</si>
  <si>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</si>
  <si>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</si>
  <si>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</si>
  <si>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</si>
  <si>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</si>
  <si>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</si>
  <si>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</si>
  <si>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</si>
  <si>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</si>
  <si>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</si>
  <si>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</si>
  <si>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</si>
  <si>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</si>
  <si>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</si>
  <si>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</si>
  <si>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</si>
  <si>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</si>
  <si>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</si>
  <si>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</si>
  <si>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</si>
  <si>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</si>
  <si>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</si>
  <si>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</si>
  <si>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</si>
  <si>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</si>
  <si>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</si>
  <si>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</si>
  <si>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</si>
  <si>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</si>
  <si>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</si>
  <si>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</si>
  <si>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</si>
  <si>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</si>
  <si>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</si>
  <si>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</si>
  <si>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</si>
  <si>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</si>
  <si>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</si>
  <si>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</si>
  <si>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</si>
  <si>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</si>
  <si>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</si>
  <si>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</si>
  <si>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</si>
  <si>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</si>
  <si>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</si>
  <si>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</si>
  <si>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</si>
  <si>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</si>
  <si>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</si>
  <si>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</si>
  <si>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</si>
  <si>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</si>
  <si>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</si>
  <si>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</si>
  <si>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</si>
  <si>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</si>
  <si>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</si>
  <si>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</si>
  <si>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</si>
  <si>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</si>
  <si>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</si>
  <si>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</si>
  <si>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</si>
  <si>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</si>
  <si>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</si>
  <si>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</si>
  <si>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</si>
  <si>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</si>
  <si>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</si>
  <si>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</si>
  <si>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</si>
  <si>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</si>
  <si>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</si>
  <si>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</si>
  <si>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</si>
  <si>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</si>
  <si>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</si>
  <si>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</si>
  <si>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</si>
  <si>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</si>
  <si>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</si>
  <si>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</si>
  <si>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</si>
  <si>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</si>
  <si>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</si>
  <si>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</si>
  <si>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</si>
  <si>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</si>
  <si>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</si>
  <si>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</si>
  <si>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</si>
  <si>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</si>
  <si>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</si>
  <si>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</si>
  <si>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</si>
  <si>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</si>
  <si>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</si>
  <si>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</si>
  <si>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</si>
  <si>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</si>
  <si>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</si>
  <si>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</si>
  <si>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</si>
  <si>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</si>
  <si>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</si>
  <si>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</si>
  <si>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</si>
  <si>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</si>
  <si>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</si>
  <si>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</si>
  <si>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</si>
  <si>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</si>
  <si>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</si>
  <si>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</si>
  <si>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</si>
  <si>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</si>
  <si>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</si>
  <si>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</si>
  <si>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</si>
  <si>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</si>
  <si>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</si>
  <si>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</si>
  <si>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</si>
  <si>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</si>
  <si>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</si>
  <si>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</si>
  <si>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</si>
  <si>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</si>
  <si>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</si>
  <si>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</si>
  <si>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</si>
  <si>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</si>
  <si>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</si>
  <si>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</si>
  <si>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</si>
  <si>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</si>
  <si>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</si>
  <si>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</si>
  <si>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</si>
  <si>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</si>
  <si>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</si>
  <si>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</si>
  <si>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</si>
  <si>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</si>
  <si>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</si>
  <si>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</si>
  <si>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</si>
  <si>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</si>
  <si>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</si>
  <si>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</si>
  <si>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</si>
  <si>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</si>
  <si>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</si>
  <si>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</si>
  <si>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</si>
  <si>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</si>
  <si>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</si>
  <si>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</si>
  <si>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</si>
  <si>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</si>
  <si>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</si>
  <si>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</si>
  <si>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</si>
  <si>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</si>
  <si>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</si>
  <si>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</si>
  <si>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</si>
  <si>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</si>
  <si>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</si>
  <si>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</si>
  <si>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</si>
  <si>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</si>
  <si>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</si>
  <si>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</si>
  <si>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</si>
  <si>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</si>
  <si>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</si>
  <si>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</si>
  <si>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</si>
  <si>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</si>
  <si>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</si>
  <si>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</si>
  <si>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</si>
  <si>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</si>
  <si>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</si>
  <si>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</si>
  <si>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</si>
  <si>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</si>
  <si>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</si>
  <si>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</si>
  <si>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</si>
  <si>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</si>
  <si>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</si>
  <si>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</si>
  <si>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</si>
  <si>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</si>
  <si>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</si>
  <si>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</si>
  <si>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</si>
  <si>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</si>
  <si>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</si>
  <si>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</si>
  <si>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</si>
  <si>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</si>
  <si>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</si>
  <si>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</si>
  <si>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</si>
  <si>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</si>
  <si>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</si>
  <si>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</si>
  <si>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</si>
  <si>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</si>
  <si>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</si>
  <si>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</si>
  <si>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</si>
  <si>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</si>
  <si>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</si>
  <si>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</si>
  <si>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</si>
  <si>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</si>
  <si>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</si>
  <si>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</si>
  <si>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</si>
  <si>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</si>
  <si>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</si>
  <si>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</si>
  <si>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</si>
  <si>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</si>
  <si>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</si>
  <si>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</si>
  <si>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</si>
  <si>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</si>
  <si>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</si>
  <si>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</si>
  <si>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</si>
  <si>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</si>
  <si>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</si>
  <si>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</si>
  <si>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</si>
  <si>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</si>
  <si>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</si>
  <si>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</si>
  <si>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</si>
  <si>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</si>
  <si>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</si>
  <si>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</si>
  <si>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</si>
  <si>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</si>
  <si>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</si>
  <si>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</si>
  <si>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</si>
  <si>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</si>
  <si>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</si>
  <si>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</si>
  <si>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</si>
  <si>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</si>
  <si>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</si>
  <si>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</si>
  <si>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</si>
  <si>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</si>
  <si>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</si>
  <si>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</si>
  <si>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</si>
  <si>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</si>
  <si>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</si>
  <si>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</si>
  <si>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</si>
  <si>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</si>
  <si>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</si>
  <si>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</si>
  <si>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</si>
  <si>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</si>
  <si>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</si>
  <si>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</si>
  <si>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</si>
  <si>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</si>
  <si>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</si>
  <si>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</si>
  <si>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</si>
  <si>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</si>
  <si>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</si>
  <si>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</si>
  <si>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</si>
  <si>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</si>
  <si>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</si>
  <si>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</si>
  <si>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</si>
  <si>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</si>
  <si>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</si>
  <si>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</si>
  <si>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</si>
  <si>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</si>
  <si>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</si>
  <si>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</si>
  <si>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</si>
  <si>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</si>
  <si>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</si>
  <si>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</si>
  <si>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</si>
  <si>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</si>
  <si>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</si>
  <si>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</si>
  <si>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</si>
  <si>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</si>
  <si>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</si>
  <si>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</si>
  <si>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</si>
  <si>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</si>
  <si>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</si>
  <si>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</si>
  <si>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</si>
  <si>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</si>
  <si>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</si>
  <si>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</si>
  <si>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</si>
  <si>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</si>
  <si>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</si>
  <si>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</si>
  <si>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</si>
  <si>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</si>
  <si>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</si>
  <si>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</si>
  <si>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</si>
  <si>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</si>
  <si>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</si>
  <si>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</si>
  <si>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</si>
  <si>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</si>
  <si>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</si>
  <si>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</si>
  <si>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</si>
  <si>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</si>
  <si>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</si>
  <si>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</si>
  <si>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</si>
  <si>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</si>
  <si>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</si>
  <si>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</si>
  <si>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</si>
  <si>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</si>
  <si>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</si>
  <si>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</si>
  <si>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</si>
  <si>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</si>
  <si>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</si>
  <si>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</si>
  <si>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</si>
  <si>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</si>
  <si>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</si>
  <si>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</si>
  <si>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</si>
  <si>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</si>
  <si>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</si>
  <si>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</si>
  <si>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</si>
  <si>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</si>
  <si>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</si>
  <si>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</si>
  <si>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</si>
  <si>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</si>
  <si>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</si>
  <si>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</si>
  <si>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</si>
  <si>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</si>
  <si>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</si>
  <si>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</si>
  <si>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</si>
  <si>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</si>
  <si>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</si>
  <si>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</si>
  <si>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</si>
  <si>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</si>
  <si>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</si>
  <si>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</si>
  <si>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</si>
  <si>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</si>
  <si>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</si>
  <si>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</si>
  <si>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</si>
  <si>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</si>
  <si>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</si>
  <si>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</si>
  <si>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</si>
  <si>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</si>
  <si>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</si>
  <si>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</si>
  <si>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</si>
  <si>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</si>
  <si>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</si>
  <si>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</si>
  <si>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</si>
  <si>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</si>
  <si>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</si>
  <si>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</si>
  <si>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</si>
  <si>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</si>
  <si>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</si>
  <si>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</si>
  <si>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</si>
  <si>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</si>
  <si>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</si>
  <si>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</si>
  <si>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</si>
  <si>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</si>
  <si>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</si>
  <si>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</si>
  <si>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</si>
  <si>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</si>
  <si>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</si>
  <si>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</si>
  <si>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</si>
  <si>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</si>
  <si>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</si>
  <si>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</si>
  <si>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</si>
  <si>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</si>
  <si>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</si>
  <si>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</si>
  <si>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</si>
  <si>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</si>
  <si>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</si>
  <si>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</si>
  <si>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</si>
  <si>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</si>
  <si>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</si>
  <si>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</si>
  <si>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</si>
  <si>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</si>
  <si>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</si>
  <si>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</si>
  <si>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</si>
  <si>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</si>
  <si>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</si>
  <si>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</si>
  <si>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</si>
  <si>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</si>
  <si>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</si>
  <si>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</si>
  <si>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</si>
  <si>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</si>
  <si>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</si>
  <si>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</si>
  <si>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</si>
  <si>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</si>
  <si>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</si>
  <si>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</si>
  <si>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</si>
  <si>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</si>
  <si>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</si>
  <si>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</si>
  <si>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</si>
  <si>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</si>
  <si>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</si>
  <si>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</si>
  <si>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</si>
  <si>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</si>
  <si>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</si>
  <si>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</si>
  <si>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</si>
  <si>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</si>
  <si>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</si>
  <si>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</si>
  <si>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</si>
  <si>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</si>
  <si>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</si>
  <si>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</si>
  <si>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</si>
  <si>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</si>
  <si>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</si>
  <si>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</si>
  <si>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</si>
  <si>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</si>
  <si>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</si>
  <si>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</si>
  <si>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</si>
  <si>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</si>
  <si>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</si>
  <si>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</si>
  <si>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</si>
  <si>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</si>
  <si>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</si>
  <si>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</si>
  <si>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</si>
  <si>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</si>
  <si>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</si>
  <si>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</si>
  <si>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</si>
  <si>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</si>
  <si>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</si>
  <si>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</si>
  <si>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</si>
  <si>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</si>
  <si>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</si>
  <si>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</si>
  <si>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</si>
  <si>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</si>
  <si>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</si>
  <si>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</si>
  <si>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</si>
  <si>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</si>
  <si>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</si>
  <si>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</si>
  <si>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</si>
  <si>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</si>
  <si>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</si>
  <si>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</si>
  <si>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</si>
  <si>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</si>
  <si>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</si>
  <si>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</si>
  <si>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</si>
  <si>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</si>
  <si>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</si>
  <si>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</si>
  <si>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</si>
  <si>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</si>
  <si>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</si>
  <si>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</si>
  <si>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</si>
  <si>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</si>
  <si>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</si>
  <si>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</si>
  <si>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</si>
  <si>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</si>
  <si>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</si>
  <si>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</si>
  <si>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</si>
  <si>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</si>
  <si>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</si>
  <si>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</si>
  <si>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</si>
  <si>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</si>
  <si>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</si>
  <si>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</si>
  <si>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</si>
  <si>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</si>
  <si>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</si>
  <si>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</si>
  <si>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</si>
  <si>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</si>
  <si>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</si>
  <si>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</si>
  <si>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</si>
  <si>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</si>
  <si>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</si>
  <si>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</si>
  <si>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</si>
  <si>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</si>
  <si>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</si>
  <si>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</si>
  <si>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</si>
  <si>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</si>
  <si>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</si>
  <si>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</si>
  <si>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</si>
  <si>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</si>
  <si>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</si>
  <si>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</si>
  <si>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</si>
  <si>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</si>
  <si>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</si>
  <si>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</si>
  <si>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</si>
  <si>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</si>
  <si>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</si>
  <si>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</si>
  <si>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</si>
  <si>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</si>
  <si>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</si>
  <si>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</si>
  <si>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</si>
  <si>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</si>
  <si>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</si>
  <si>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</si>
  <si>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</si>
  <si>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</si>
  <si>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</si>
  <si>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</si>
  <si>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</si>
  <si>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</si>
  <si>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</si>
  <si>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</si>
  <si>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</si>
  <si>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</si>
  <si>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</si>
  <si>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</si>
  <si>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</si>
  <si>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</si>
  <si>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</si>
  <si>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</si>
  <si>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</si>
  <si>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</si>
  <si>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</si>
  <si>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</si>
  <si>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</si>
  <si>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</si>
  <si>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</si>
  <si>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</si>
  <si>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</si>
  <si>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</si>
  <si>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</si>
  <si>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</si>
  <si>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</si>
  <si>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</si>
  <si>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</si>
  <si>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</si>
  <si>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</si>
  <si>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</si>
  <si>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</si>
  <si>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</si>
  <si>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</si>
  <si>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</si>
  <si>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</si>
  <si>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</si>
  <si>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</si>
  <si>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</si>
  <si>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</si>
  <si>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</si>
  <si>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</si>
  <si>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</si>
  <si>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</si>
  <si>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</si>
  <si>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</si>
  <si>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</si>
  <si>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</si>
  <si>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</si>
  <si>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</si>
  <si>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</si>
  <si>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</si>
  <si>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</si>
  <si>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</si>
  <si>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</si>
  <si>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</si>
  <si>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</si>
  <si>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</si>
  <si>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</si>
  <si>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</si>
  <si>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</si>
  <si>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</si>
  <si>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</si>
  <si>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</si>
  <si>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</si>
  <si>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</si>
  <si>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</si>
  <si>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</si>
  <si>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</si>
  <si>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</si>
  <si>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</si>
  <si>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</si>
  <si>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</si>
  <si>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</si>
  <si>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</si>
  <si>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</si>
  <si>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</si>
  <si>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</si>
  <si>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</si>
  <si>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</si>
  <si>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</si>
  <si>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</si>
  <si>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</si>
  <si>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</si>
  <si>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</si>
  <si>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</si>
  <si>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</si>
  <si>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</si>
  <si>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</si>
  <si>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</si>
  <si>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</si>
  <si>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</si>
  <si>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</si>
  <si>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</si>
  <si>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</si>
  <si>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</si>
  <si>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</si>
  <si>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</si>
  <si>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</si>
  <si>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</si>
  <si>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</si>
  <si>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</si>
  <si>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</si>
  <si>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</si>
  <si>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</si>
  <si>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</si>
  <si>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</si>
  <si>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</si>
  <si>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</si>
  <si>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</si>
  <si>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</si>
  <si>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</si>
  <si>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</si>
  <si>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</si>
  <si>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</si>
  <si>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</si>
  <si>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</si>
  <si>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</si>
  <si>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</si>
  <si>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</si>
  <si>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</si>
  <si>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</si>
  <si>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</si>
  <si>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</si>
  <si>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</si>
  <si>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</si>
  <si>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</si>
  <si>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</si>
  <si>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</si>
  <si>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</si>
  <si>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</si>
  <si>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</si>
  <si>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</si>
  <si>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</si>
  <si>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</si>
  <si>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</si>
  <si>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</si>
  <si>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</si>
  <si>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</si>
  <si>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</si>
  <si>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</si>
  <si>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</si>
  <si>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</si>
  <si>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</si>
  <si>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</si>
  <si>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</si>
  <si>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</si>
  <si>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</si>
  <si>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</si>
  <si>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</si>
  <si>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</si>
  <si>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</si>
  <si>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</si>
  <si>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</si>
  <si>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</si>
  <si>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</si>
  <si>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</si>
  <si>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</si>
  <si>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</si>
  <si>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</si>
  <si>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</si>
  <si>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</si>
  <si>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</si>
  <si>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</si>
  <si>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</si>
  <si>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</si>
  <si>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</si>
  <si>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</si>
  <si>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</si>
  <si>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</si>
  <si>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</si>
  <si>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</si>
  <si>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</si>
  <si>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</si>
  <si>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</si>
  <si>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</si>
  <si>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</si>
  <si>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</si>
  <si>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</si>
  <si>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</si>
  <si>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</si>
  <si>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</si>
  <si>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</si>
  <si>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</si>
  <si>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</si>
  <si>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</si>
  <si>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</si>
  <si>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</si>
  <si>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</si>
  <si>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</si>
  <si>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</si>
  <si>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</si>
  <si>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</si>
  <si>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</si>
  <si>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</si>
  <si>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</si>
  <si>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</si>
  <si>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</si>
  <si>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</si>
  <si>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</si>
  <si>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</si>
  <si>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</si>
  <si>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</si>
  <si>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</si>
  <si>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</si>
  <si>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</si>
  <si>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</si>
  <si>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</si>
  <si>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</si>
  <si>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</si>
  <si>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</si>
  <si>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</si>
  <si>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</si>
  <si>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</si>
  <si>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</si>
  <si>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</si>
  <si>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</si>
  <si>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</si>
  <si>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</si>
  <si>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</si>
  <si>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</si>
  <si>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</si>
  <si>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</si>
  <si>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</si>
  <si>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</si>
  <si>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</si>
  <si>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</si>
  <si>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</si>
  <si>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</si>
  <si>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</si>
  <si>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</si>
  <si>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</si>
  <si>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</si>
  <si>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</si>
  <si>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</si>
  <si>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</si>
  <si>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</si>
  <si>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</si>
  <si>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</si>
  <si>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</si>
  <si>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</si>
  <si>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</si>
  <si>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</si>
  <si>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</si>
  <si>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</si>
  <si>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</si>
  <si>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</si>
  <si>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</si>
  <si>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</si>
  <si>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</si>
  <si>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</si>
  <si>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</si>
  <si>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</si>
  <si>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</si>
  <si>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</si>
  <si>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</si>
  <si>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</si>
  <si>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</si>
  <si>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</si>
  <si>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</si>
  <si>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</si>
  <si>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</si>
  <si>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</si>
  <si>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</si>
  <si>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</si>
  <si>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</si>
  <si>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</si>
  <si>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</si>
  <si>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</si>
  <si>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</si>
  <si>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</si>
  <si>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</si>
  <si>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</si>
  <si>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</si>
  <si>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</si>
  <si>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</si>
  <si>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</si>
  <si>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</si>
  <si>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</si>
  <si>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</si>
  <si>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</si>
  <si>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</si>
  <si>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</si>
  <si>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</si>
  <si>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</si>
  <si>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</si>
  <si>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</si>
  <si>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</si>
  <si>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</si>
  <si>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</si>
  <si>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</si>
  <si>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</si>
  <si>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</si>
  <si>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</si>
  <si>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</si>
  <si>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</si>
  <si>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</si>
  <si>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</si>
  <si>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</si>
  <si>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</si>
  <si>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</si>
  <si>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</si>
  <si>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</si>
  <si>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</si>
  <si>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</si>
  <si>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</si>
  <si>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</si>
  <si>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</si>
  <si>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</si>
  <si>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</si>
  <si>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</si>
  <si>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</si>
  <si>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</si>
  <si>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</si>
  <si>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</si>
  <si>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</si>
  <si>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</si>
  <si>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</si>
  <si>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</si>
  <si>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</si>
  <si>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</si>
  <si>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</si>
  <si>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</si>
  <si>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</si>
  <si>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</si>
  <si>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</si>
  <si>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</si>
  <si>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</si>
  <si>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</si>
  <si>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</si>
  <si>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</si>
  <si>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</si>
  <si>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</si>
  <si>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</si>
  <si>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</si>
  <si>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</si>
  <si>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</si>
  <si>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</si>
  <si>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</si>
  <si>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</si>
  <si>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</si>
  <si>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</si>
  <si>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</si>
  <si>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</si>
  <si>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</si>
  <si>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</si>
  <si>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</si>
  <si>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</si>
  <si>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</si>
  <si>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</si>
  <si>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</si>
  <si>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</si>
  <si>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</si>
  <si>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</si>
  <si>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</si>
  <si>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</si>
  <si>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</si>
  <si>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</si>
  <si>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</si>
  <si>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</si>
  <si>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</si>
  <si>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</si>
  <si>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</si>
  <si>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</si>
  <si>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</si>
  <si>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</si>
  <si>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</si>
  <si>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</si>
  <si>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</si>
  <si>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</si>
  <si>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</si>
  <si>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</si>
  <si>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</si>
  <si>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</si>
  <si>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</si>
  <si>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</si>
  <si>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</si>
  <si>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</si>
  <si>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</si>
  <si>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</si>
  <si>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</si>
  <si>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</si>
  <si>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</si>
  <si>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</si>
  <si>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</si>
  <si>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</si>
  <si>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</si>
  <si>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</si>
  <si>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</si>
  <si>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</si>
  <si>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</si>
  <si>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</si>
  <si>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</si>
  <si>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</si>
  <si>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</si>
  <si>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</si>
  <si>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</si>
  <si>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</si>
  <si>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</si>
  <si>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</si>
  <si>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</si>
  <si>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</si>
  <si>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</si>
  <si>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</si>
  <si>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</si>
  <si>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</si>
  <si>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</si>
  <si>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</si>
  <si>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</si>
  <si>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</si>
  <si>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</si>
  <si>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</si>
  <si>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</si>
  <si>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</si>
  <si>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</si>
  <si>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</si>
  <si>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</si>
  <si>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</si>
  <si>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</si>
  <si>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</si>
  <si>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</si>
  <si>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</si>
  <si>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</si>
  <si>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</si>
  <si>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</si>
  <si>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</si>
  <si>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</si>
  <si>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</si>
  <si>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</si>
  <si>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</si>
  <si>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</si>
  <si>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</si>
  <si>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</si>
  <si>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</si>
  <si>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</si>
  <si>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</si>
  <si>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</si>
  <si>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</si>
  <si>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</si>
  <si>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</si>
  <si>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</si>
  <si>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</si>
  <si>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</si>
  <si>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</si>
  <si>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</si>
  <si>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</si>
  <si>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</si>
  <si>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</si>
  <si>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</si>
  <si>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</si>
  <si>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</si>
  <si>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</si>
  <si>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</si>
  <si>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</si>
  <si>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</si>
  <si>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</si>
  <si>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</si>
  <si>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</si>
  <si>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</si>
  <si>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</si>
  <si>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</si>
  <si>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</si>
  <si>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</si>
  <si>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</si>
  <si>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</si>
  <si>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</si>
  <si>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</si>
  <si>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</si>
  <si>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</si>
  <si>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</si>
  <si>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</si>
  <si>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</si>
  <si>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</si>
  <si>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</si>
  <si>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</si>
  <si>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</si>
  <si>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</si>
  <si>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</si>
  <si>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</si>
  <si>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</si>
  <si>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</si>
  <si>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</si>
  <si>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</si>
  <si>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</si>
  <si>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</si>
  <si>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</si>
  <si>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</si>
  <si>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</si>
  <si>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</si>
  <si>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</si>
  <si>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</si>
  <si>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</si>
  <si>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</si>
  <si>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</si>
  <si>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</si>
  <si>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</si>
  <si>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</si>
  <si>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</si>
  <si>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</si>
  <si>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</si>
  <si>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</si>
  <si>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</si>
  <si>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</si>
  <si>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</si>
  <si>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</si>
  <si>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</si>
  <si>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</si>
  <si>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</si>
  <si>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</si>
  <si>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</si>
  <si>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</si>
  <si>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</si>
  <si>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</si>
  <si>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</si>
  <si>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</si>
  <si>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</si>
  <si>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</si>
  <si>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</si>
  <si>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</si>
  <si>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</si>
  <si>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</si>
  <si>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</si>
  <si>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</si>
  <si>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</si>
  <si>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</si>
  <si>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</si>
  <si>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</si>
  <si>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</si>
  <si>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</si>
  <si>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</si>
  <si>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</si>
  <si>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</si>
  <si>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</si>
  <si>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</si>
  <si>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</si>
  <si>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</si>
  <si>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</si>
  <si>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</si>
  <si>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</si>
  <si>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</si>
  <si>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</si>
  <si>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</si>
  <si>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</si>
  <si>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</si>
  <si>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</si>
  <si>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</si>
  <si>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</si>
  <si>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</si>
  <si>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</si>
  <si>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</si>
  <si>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</si>
  <si>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</si>
  <si>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</si>
  <si>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</si>
  <si>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</si>
  <si>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</si>
  <si>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</si>
  <si>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</si>
  <si>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</si>
  <si>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</si>
  <si>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</si>
  <si>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</si>
  <si>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</si>
  <si>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</si>
  <si>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</si>
  <si>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</si>
  <si>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</si>
  <si>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</si>
  <si>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</si>
  <si>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</si>
  <si>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</si>
  <si>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</si>
  <si>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</si>
  <si>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</si>
  <si>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</si>
  <si>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</si>
  <si>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</si>
  <si>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</si>
  <si>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</si>
  <si>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</si>
  <si>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</si>
  <si>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</si>
  <si>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</si>
  <si>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</si>
  <si>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</si>
  <si>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</si>
  <si>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</si>
  <si>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</si>
  <si>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</si>
  <si>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</si>
  <si>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</si>
  <si>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</si>
  <si>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</si>
  <si>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</si>
  <si>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</si>
  <si>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</si>
  <si>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</si>
  <si>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</si>
  <si>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</si>
  <si>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</si>
  <si>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</si>
  <si>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</si>
  <si>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</si>
  <si>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</si>
  <si>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</si>
  <si>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</si>
  <si>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</si>
  <si>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</si>
  <si>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</si>
  <si>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</si>
  <si>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</si>
  <si>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</si>
  <si>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</si>
  <si>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</si>
  <si>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</si>
  <si>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</si>
  <si>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</si>
  <si>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</si>
  <si>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</si>
  <si>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</si>
  <si>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</si>
  <si>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</si>
  <si>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</si>
  <si>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</si>
  <si>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</si>
  <si>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</si>
  <si>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</si>
  <si>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</si>
  <si>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</si>
  <si>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</si>
  <si>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</si>
  <si>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</si>
  <si>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</si>
  <si>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</si>
  <si>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</si>
  <si>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</si>
  <si>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</si>
  <si>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</si>
  <si>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</si>
  <si>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</si>
  <si>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</si>
  <si>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</si>
  <si>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</si>
  <si>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</si>
  <si>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</si>
  <si>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</si>
  <si>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</si>
  <si>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</si>
  <si>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</si>
  <si>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</si>
  <si>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</si>
  <si>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</si>
  <si>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</si>
  <si>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</si>
  <si>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</si>
  <si>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</si>
  <si>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</si>
  <si>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</si>
  <si>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</si>
  <si>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</si>
  <si>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</si>
  <si>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</si>
  <si>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</si>
  <si>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</si>
  <si>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</si>
  <si>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</si>
  <si>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</si>
  <si>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</si>
  <si>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</si>
  <si>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</si>
  <si>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</si>
  <si>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</si>
  <si>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</si>
  <si>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</si>
  <si>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</si>
  <si>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</si>
  <si>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</si>
  <si>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</si>
  <si>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</si>
  <si>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</si>
  <si>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</si>
  <si>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</si>
  <si>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</si>
  <si>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</si>
  <si>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</si>
  <si>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</si>
  <si>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</si>
  <si>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</si>
  <si>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</si>
  <si>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</si>
  <si>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</si>
  <si>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</si>
  <si>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</si>
  <si>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</si>
  <si>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</si>
  <si>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</si>
  <si>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</si>
  <si>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</si>
  <si>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</si>
  <si>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</si>
  <si>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</si>
  <si>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</si>
  <si>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</si>
  <si>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</si>
  <si>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</si>
  <si>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</si>
  <si>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</si>
  <si>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</si>
  <si>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</si>
  <si>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</si>
  <si>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</si>
  <si>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</si>
  <si>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</si>
  <si>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</si>
  <si>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</si>
  <si>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</si>
  <si>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</si>
  <si>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</si>
  <si>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</si>
  <si>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</si>
  <si>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</si>
  <si>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</si>
  <si>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</si>
  <si>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</si>
  <si>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</si>
  <si>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</si>
  <si>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</si>
  <si>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</si>
  <si>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</si>
  <si>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</si>
  <si>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</si>
  <si>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</si>
  <si>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</si>
  <si>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</si>
  <si>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</si>
  <si>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</si>
  <si>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</si>
  <si>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</si>
  <si>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</si>
  <si>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</si>
  <si>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</si>
  <si>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</si>
  <si>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</si>
  <si>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</si>
  <si>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</si>
  <si>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</si>
  <si>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</si>
  <si>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</si>
  <si>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</si>
  <si>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</si>
  <si>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</si>
  <si>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</si>
  <si>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</si>
  <si>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</si>
  <si>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</si>
  <si>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</si>
  <si>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</si>
  <si>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</si>
  <si>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</si>
  <si>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</si>
  <si>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</si>
  <si>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</si>
  <si>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</si>
  <si>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</si>
  <si>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</si>
  <si>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</si>
  <si>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</si>
  <si>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</si>
  <si>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</si>
  <si>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</si>
  <si>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</si>
  <si>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</si>
  <si>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</si>
  <si>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</si>
  <si>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</si>
  <si>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</si>
  <si>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</si>
  <si>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</si>
  <si>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</si>
  <si>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</si>
  <si>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</si>
  <si>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</si>
  <si>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</si>
  <si>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</si>
  <si>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</si>
  <si>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</si>
  <si>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</si>
  <si>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</si>
  <si>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</si>
  <si>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</si>
  <si>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</si>
  <si>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</si>
  <si>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</si>
  <si>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</si>
  <si>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</si>
  <si>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</si>
  <si>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</si>
  <si>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</si>
  <si>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</si>
  <si>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</si>
  <si>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</si>
  <si>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</si>
  <si>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</si>
  <si>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</si>
  <si>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</si>
  <si>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</si>
  <si>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</si>
  <si>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</si>
  <si>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</si>
  <si>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</si>
  <si>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</si>
  <si>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</si>
  <si>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</si>
  <si>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</si>
  <si>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</si>
  <si>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</si>
  <si>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</si>
  <si>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</si>
  <si>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</si>
  <si>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</si>
  <si>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</si>
  <si>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</si>
  <si>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</si>
  <si>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</si>
  <si>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</si>
  <si>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</si>
  <si>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</si>
  <si>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</si>
  <si>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</si>
  <si>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</si>
  <si>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</si>
  <si>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</si>
  <si>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</si>
  <si>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</si>
  <si>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</si>
  <si>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</si>
  <si>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</si>
  <si>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</si>
  <si>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</si>
  <si>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</si>
  <si>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</si>
  <si>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</si>
  <si>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</si>
  <si>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</si>
  <si>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</si>
  <si>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</si>
  <si>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</si>
  <si>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</si>
  <si>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</si>
  <si>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</si>
  <si>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</si>
  <si>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</si>
  <si>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</si>
  <si>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</si>
  <si>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</si>
  <si>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</si>
  <si>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</si>
  <si>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</si>
  <si>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</si>
  <si>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</si>
  <si>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</si>
  <si>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</si>
  <si>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</si>
  <si>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</si>
  <si>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</si>
  <si>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</si>
  <si>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</si>
  <si>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</si>
  <si>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</si>
  <si>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</si>
  <si>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</si>
  <si>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</si>
  <si>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</si>
  <si>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</si>
  <si>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</si>
  <si>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</si>
  <si>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</si>
  <si>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</si>
  <si>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</si>
  <si>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</si>
  <si>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</si>
  <si>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</si>
  <si>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</si>
  <si>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</si>
  <si>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</si>
  <si>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</si>
  <si>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</si>
  <si>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</si>
  <si>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</si>
  <si>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</si>
  <si>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</si>
  <si>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</si>
  <si>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</si>
  <si>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</si>
  <si>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</si>
  <si>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</si>
  <si>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</si>
  <si>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</si>
  <si>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</si>
  <si>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</si>
  <si>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</si>
  <si>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</si>
  <si>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</si>
  <si>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</si>
  <si>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</si>
  <si>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</si>
  <si>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</si>
  <si>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</si>
  <si>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</si>
  <si>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</si>
  <si>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</si>
  <si>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</si>
  <si>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</si>
  <si>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</si>
  <si>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</si>
  <si>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</si>
  <si>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</si>
  <si>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</si>
  <si>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</si>
  <si>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</si>
  <si>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</si>
  <si>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</si>
  <si>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</si>
  <si>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</si>
  <si>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</si>
  <si>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</si>
  <si>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</si>
  <si>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</si>
  <si>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</si>
  <si>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</si>
  <si>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</si>
  <si>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</si>
  <si>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</si>
  <si>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</si>
  <si>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</si>
  <si>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</si>
  <si>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</si>
  <si>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</si>
  <si>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</si>
  <si>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</si>
  <si>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</si>
  <si>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</si>
  <si>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</si>
  <si>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</si>
  <si>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</si>
  <si>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</si>
  <si>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</si>
  <si>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</si>
  <si>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</si>
  <si>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</si>
  <si>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</si>
  <si>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</si>
  <si>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</si>
  <si>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</si>
  <si>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</si>
  <si>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</si>
  <si>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</si>
  <si>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</si>
  <si>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</si>
  <si>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</si>
  <si>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</si>
  <si>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</si>
  <si>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</si>
  <si>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</si>
  <si>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</si>
  <si>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</si>
  <si>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</si>
  <si>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</si>
  <si>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</si>
  <si>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</si>
  <si>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</si>
  <si>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</si>
  <si>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</si>
  <si>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</si>
  <si>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</si>
  <si>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</si>
  <si>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</si>
  <si>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</si>
  <si>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</si>
  <si>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</si>
  <si>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</si>
  <si>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</si>
  <si>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</si>
  <si>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</si>
  <si>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</si>
  <si>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</si>
  <si>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</si>
  <si>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</si>
  <si>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</si>
  <si>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</si>
  <si>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</si>
  <si>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</si>
  <si>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</si>
  <si>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</si>
  <si>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</si>
  <si>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</si>
  <si>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</si>
  <si>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</si>
  <si>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</si>
  <si>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</si>
  <si>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</si>
  <si>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</si>
  <si>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</si>
  <si>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</si>
  <si>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</si>
  <si>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</si>
  <si>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</si>
  <si>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</si>
  <si>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</si>
  <si>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</si>
  <si>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</si>
  <si>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</si>
  <si>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</si>
  <si>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</si>
  <si>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</si>
  <si>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</si>
  <si>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</si>
  <si>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</si>
  <si>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</si>
  <si>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</si>
  <si>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</si>
  <si>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</si>
  <si>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</si>
  <si>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</si>
  <si>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</si>
  <si>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</si>
  <si>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</si>
  <si>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</si>
  <si>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</si>
  <si>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</si>
  <si>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</si>
  <si>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</si>
  <si>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</si>
  <si>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</si>
  <si>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</si>
  <si>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</si>
  <si>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</si>
  <si>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</si>
  <si>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</si>
  <si>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</si>
  <si>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</si>
  <si>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</si>
  <si>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</si>
  <si>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</si>
  <si>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</si>
  <si>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</si>
  <si>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</si>
  <si>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</si>
  <si>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</si>
  <si>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</si>
  <si>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</si>
  <si>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</si>
  <si>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</si>
  <si>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</si>
  <si>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</si>
  <si>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</si>
  <si>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</si>
  <si>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</si>
  <si>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</si>
  <si>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</si>
  <si>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</si>
  <si>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</si>
  <si>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</si>
  <si>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</si>
  <si>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</si>
  <si>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</si>
  <si>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</si>
  <si>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</si>
  <si>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</si>
  <si>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</si>
  <si>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</si>
  <si>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</si>
  <si>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</si>
  <si>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</si>
  <si>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</si>
  <si>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</si>
  <si>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</si>
  <si>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</si>
  <si>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</si>
  <si>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</si>
  <si>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</si>
  <si>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</si>
  <si>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</si>
  <si>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</si>
  <si>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</si>
  <si>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</si>
  <si>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</si>
  <si>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</si>
  <si>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</si>
  <si>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</si>
  <si>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</si>
  <si>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</si>
  <si>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</si>
  <si>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</si>
  <si>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</si>
  <si>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</si>
  <si>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</si>
  <si>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</si>
  <si>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</si>
  <si>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</si>
  <si>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</si>
  <si>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</si>
  <si>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</si>
  <si>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</si>
  <si>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</si>
  <si>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</si>
  <si>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</si>
  <si>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</si>
  <si>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</si>
  <si>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</si>
  <si>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</si>
  <si>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</si>
  <si>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</si>
  <si>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</si>
  <si>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</si>
  <si>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</si>
  <si>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</si>
  <si>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</si>
  <si>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</si>
  <si>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</si>
  <si>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</si>
  <si>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</si>
  <si>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</si>
  <si>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</si>
  <si>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</si>
  <si>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</si>
  <si>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</si>
  <si>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</si>
  <si>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</si>
  <si>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</si>
  <si>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</si>
  <si>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</si>
  <si>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</si>
  <si>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</si>
  <si>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</si>
  <si>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</si>
  <si>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</si>
  <si>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</si>
  <si>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</si>
  <si>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</si>
  <si>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</si>
  <si>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</si>
  <si>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</si>
  <si>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</si>
  <si>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</si>
  <si>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</si>
  <si>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</si>
  <si>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</si>
  <si>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</si>
  <si>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</si>
  <si>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</si>
  <si>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</si>
  <si>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</si>
  <si>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</si>
  <si>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</si>
  <si>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</si>
  <si>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</si>
  <si>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</si>
  <si>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</si>
  <si>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</si>
  <si>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</si>
  <si>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</si>
  <si>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</si>
  <si>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</si>
  <si>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</si>
  <si>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</si>
  <si>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</si>
  <si>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</si>
  <si>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</si>
  <si>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</si>
  <si>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</si>
  <si>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</si>
  <si>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</si>
  <si>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</si>
  <si>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</si>
  <si>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</si>
  <si>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</si>
  <si>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</si>
  <si>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</si>
  <si>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</si>
  <si>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</si>
  <si>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</si>
  <si>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</si>
  <si>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</si>
  <si>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</si>
  <si>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</si>
  <si>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</si>
  <si>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</si>
  <si>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</si>
  <si>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</si>
  <si>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</si>
  <si>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</si>
  <si>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</si>
  <si>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</si>
  <si>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</si>
  <si>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</si>
  <si>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</si>
  <si>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</si>
  <si>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</si>
  <si>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</si>
  <si>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</si>
  <si>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</si>
  <si>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</si>
  <si>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</si>
  <si>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</si>
  <si>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</si>
  <si>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</si>
  <si>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</si>
  <si>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</si>
  <si>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</si>
  <si>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</si>
  <si>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</si>
  <si>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</si>
  <si>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</si>
  <si>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</si>
  <si>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</si>
  <si>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</si>
  <si>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</si>
  <si>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</si>
  <si>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</si>
  <si>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</si>
  <si>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</si>
  <si>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</si>
  <si>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</si>
  <si>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</si>
  <si>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</si>
  <si>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</si>
  <si>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</si>
  <si>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</si>
  <si>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</si>
  <si>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</si>
  <si>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</si>
  <si>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</si>
  <si>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</si>
  <si>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</si>
  <si>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</si>
  <si>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</si>
  <si>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</si>
  <si>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</si>
  <si>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</si>
  <si>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</si>
  <si>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</si>
  <si>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</si>
  <si>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</si>
  <si>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</si>
  <si>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</si>
  <si>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</si>
  <si>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</si>
  <si>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</si>
  <si>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</si>
  <si>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</si>
  <si>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</si>
  <si>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</si>
  <si>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</si>
  <si>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</si>
  <si>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</si>
  <si>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</si>
  <si>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</si>
  <si>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</si>
  <si>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</si>
  <si>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</si>
  <si>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</si>
  <si>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</si>
  <si>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</si>
  <si>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</si>
  <si>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</si>
  <si>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</si>
  <si>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</si>
  <si>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</si>
  <si>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</si>
  <si>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</si>
  <si>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</si>
  <si>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</si>
  <si>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</si>
  <si>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</si>
  <si>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</si>
  <si>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</si>
  <si>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</si>
  <si>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</si>
  <si>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</si>
  <si>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</si>
  <si>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</si>
  <si>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</si>
  <si>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</si>
  <si>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</si>
  <si>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</si>
  <si>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</si>
  <si>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</si>
  <si>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</si>
  <si>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</si>
  <si>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</si>
  <si>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</si>
  <si>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</si>
  <si>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</si>
  <si>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</si>
  <si>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</si>
  <si>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</si>
  <si>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</si>
  <si>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</si>
  <si>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</si>
  <si>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</si>
  <si>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</si>
  <si>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</si>
  <si>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</si>
  <si>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</si>
  <si>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</si>
  <si>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</si>
  <si>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</si>
  <si>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</si>
  <si>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</si>
  <si>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</si>
  <si>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</si>
  <si>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</si>
  <si>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</si>
  <si>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</si>
  <si>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</si>
  <si>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</si>
  <si>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</si>
  <si>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</si>
  <si>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</si>
  <si>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</si>
  <si>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</si>
  <si>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</si>
  <si>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</si>
  <si>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</si>
  <si>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</si>
  <si>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</si>
  <si>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</si>
  <si>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</si>
  <si>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</si>
  <si>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</si>
  <si>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</si>
  <si>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</si>
  <si>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</si>
  <si>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</si>
  <si>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</si>
  <si>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</si>
  <si>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</si>
  <si>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</si>
  <si>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</si>
  <si>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</si>
  <si>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</si>
  <si>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</si>
  <si>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</si>
  <si>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</si>
  <si>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</si>
  <si>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</si>
  <si>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</si>
  <si>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</si>
  <si>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</si>
  <si>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</si>
  <si>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</si>
  <si>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</si>
  <si>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</si>
  <si>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</si>
  <si>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</si>
  <si>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</si>
  <si>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</si>
  <si>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</si>
  <si>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</si>
  <si>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</si>
  <si>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</si>
  <si>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</si>
  <si>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</si>
  <si>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</si>
  <si>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</si>
  <si>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</si>
  <si>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</si>
  <si>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</si>
  <si>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</si>
  <si>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</si>
  <si>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</si>
  <si>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</si>
  <si>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</si>
  <si>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</si>
  <si>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</si>
  <si>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</si>
  <si>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</si>
  <si>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</si>
  <si>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</si>
  <si>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</si>
  <si>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</si>
  <si>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</si>
  <si>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</si>
  <si>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</si>
  <si>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</si>
  <si>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</si>
  <si>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</si>
  <si>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</si>
  <si>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</si>
  <si>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</si>
  <si>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</si>
  <si>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</si>
  <si>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</si>
  <si>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</si>
  <si>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</si>
  <si>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</si>
  <si>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</si>
  <si>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</si>
  <si>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</si>
  <si>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</si>
  <si>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</si>
  <si>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</si>
  <si>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</si>
  <si>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</si>
  <si>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</si>
  <si>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</si>
  <si>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</si>
  <si>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</si>
  <si>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</si>
  <si>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</si>
  <si>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</si>
  <si>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</si>
  <si>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</si>
  <si>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</si>
  <si>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</si>
  <si>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</si>
  <si>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</si>
  <si>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</si>
  <si>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</si>
  <si>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</si>
  <si>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</si>
  <si>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</si>
  <si>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</si>
  <si>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</si>
  <si>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</si>
  <si>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</si>
  <si>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</si>
  <si>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</si>
  <si>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</si>
  <si>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</si>
  <si>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</si>
  <si>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</si>
  <si>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</si>
  <si>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</si>
  <si>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</si>
  <si>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</si>
  <si>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</si>
  <si>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</si>
  <si>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</si>
  <si>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</si>
  <si>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</si>
  <si>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</si>
  <si>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</si>
  <si>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</si>
  <si>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</si>
  <si>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</si>
  <si>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</si>
  <si>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</si>
  <si>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</si>
  <si>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</si>
  <si>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</si>
  <si>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</si>
  <si>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</si>
  <si>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</si>
  <si>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</si>
  <si>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</si>
  <si>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</si>
  <si>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</si>
  <si>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</si>
  <si>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</si>
  <si>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</si>
  <si>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</si>
  <si>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</si>
  <si>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</si>
  <si>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</si>
  <si>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</si>
  <si>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</si>
  <si>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</si>
  <si>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</si>
  <si>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</si>
  <si>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</si>
  <si>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</si>
  <si>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</si>
  <si>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</si>
  <si>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</si>
  <si>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</si>
  <si>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</si>
  <si>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</si>
  <si>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</si>
  <si>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</si>
  <si>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</si>
  <si>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</si>
  <si>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</si>
  <si>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</si>
  <si>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</si>
  <si>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</si>
  <si>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</si>
  <si>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</si>
  <si>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</si>
  <si>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</si>
  <si>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</si>
  <si>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</si>
  <si>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</si>
  <si>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</si>
  <si>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</si>
  <si>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</si>
  <si>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</si>
  <si>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</si>
  <si>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</si>
  <si>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</si>
  <si>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</si>
  <si>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</si>
  <si>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</si>
  <si>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</si>
  <si>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</si>
  <si>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</si>
  <si>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</si>
  <si>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</si>
  <si>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</si>
  <si>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</si>
  <si>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</si>
  <si>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</si>
  <si>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</si>
  <si>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</si>
  <si>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</si>
  <si>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</si>
  <si>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</si>
  <si>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</si>
  <si>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</si>
  <si>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</si>
  <si>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</si>
  <si>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</si>
  <si>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</si>
  <si>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</si>
  <si>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</si>
  <si>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</si>
  <si>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</si>
  <si>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</si>
  <si>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</si>
  <si>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</si>
  <si>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</si>
  <si>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</si>
  <si>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</si>
  <si>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</si>
  <si>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</si>
  <si>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</si>
  <si>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</si>
  <si>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</si>
  <si>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</si>
  <si>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</si>
  <si>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</si>
  <si>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</si>
  <si>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</si>
  <si>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</si>
  <si>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</si>
  <si>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</si>
  <si>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</si>
  <si>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</si>
  <si>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</si>
  <si>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</si>
  <si>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</si>
  <si>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</si>
  <si>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</si>
  <si>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</si>
  <si>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</si>
  <si>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</si>
  <si>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</si>
  <si>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</si>
  <si>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</si>
  <si>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</si>
  <si>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</si>
  <si>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</si>
  <si>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</si>
  <si>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</si>
  <si>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</si>
  <si>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</si>
  <si>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</si>
  <si>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</si>
  <si>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</si>
  <si>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</si>
  <si>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</si>
  <si>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</si>
  <si>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</si>
  <si>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</si>
  <si>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</si>
  <si>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</si>
  <si>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</si>
  <si>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</si>
  <si>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</si>
  <si>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</si>
  <si>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</si>
  <si>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</si>
  <si>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</si>
  <si>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</si>
  <si>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</si>
  <si>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</si>
  <si>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</si>
  <si>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</si>
  <si>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</si>
  <si>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</si>
  <si>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</si>
  <si>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</si>
  <si>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</si>
  <si>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</si>
  <si>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</si>
  <si>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</si>
  <si>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</si>
  <si>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</si>
  <si>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</si>
  <si>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</si>
  <si>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</si>
  <si>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</si>
  <si>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</si>
  <si>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</si>
  <si>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</si>
  <si>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</si>
  <si>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</si>
  <si>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</si>
  <si>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</si>
  <si>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</si>
  <si>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</si>
  <si>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</si>
  <si>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</si>
  <si>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</si>
  <si>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</si>
  <si>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</si>
  <si>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</si>
  <si>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</si>
  <si>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</si>
  <si>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</si>
  <si>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</si>
  <si>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</si>
  <si>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</si>
  <si>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</si>
  <si>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</si>
  <si>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</si>
  <si>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</si>
  <si>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</si>
  <si>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</si>
  <si>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</si>
  <si>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</si>
  <si>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</si>
  <si>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</si>
  <si>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</si>
  <si>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</si>
  <si>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</si>
  <si>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</si>
  <si>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</si>
  <si>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</si>
  <si>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</si>
  <si>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</si>
  <si>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</si>
  <si>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</si>
  <si>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</si>
  <si>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</si>
  <si>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</si>
  <si>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</si>
  <si>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</si>
  <si>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</si>
  <si>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</si>
  <si>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</si>
  <si>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</si>
  <si>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</si>
  <si>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</si>
  <si>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</si>
  <si>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</si>
  <si>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</si>
  <si>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</si>
  <si>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</si>
  <si>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</si>
  <si>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</si>
  <si>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</si>
  <si>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</si>
  <si>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</si>
  <si>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</si>
  <si>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</si>
  <si>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</si>
  <si>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</si>
  <si>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</si>
  <si>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</si>
  <si>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</si>
  <si>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</si>
  <si>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</si>
  <si>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</si>
  <si>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</si>
  <si>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</si>
  <si>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</si>
  <si>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</si>
  <si>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</si>
  <si>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</si>
  <si>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</si>
  <si>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</si>
  <si>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</si>
  <si>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</si>
  <si>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</si>
  <si>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</si>
  <si>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</si>
  <si>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</si>
  <si>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</si>
  <si>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</si>
  <si>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</si>
  <si>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</si>
  <si>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</si>
  <si>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</si>
  <si>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</si>
  <si>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</si>
  <si>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</si>
  <si>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</si>
  <si>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</si>
  <si>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</si>
  <si>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</si>
  <si>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</si>
  <si>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</si>
  <si>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</si>
  <si>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</si>
  <si>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</si>
  <si>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</si>
  <si>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</si>
  <si>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</si>
  <si>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</si>
  <si>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</si>
  <si>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</si>
  <si>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</si>
  <si>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</si>
  <si>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</si>
  <si>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</si>
  <si>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</si>
  <si>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</si>
  <si>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</si>
  <si>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</si>
  <si>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</si>
  <si>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</si>
  <si>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</si>
  <si>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</si>
  <si>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</si>
  <si>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</si>
  <si>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</si>
  <si>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</si>
  <si>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</si>
  <si>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</si>
  <si>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</si>
  <si>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</si>
  <si>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</si>
  <si>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</si>
  <si>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</si>
  <si>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</si>
  <si>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</si>
  <si>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</si>
  <si>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</si>
  <si>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</si>
  <si>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</si>
  <si>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</si>
  <si>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</si>
  <si>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</si>
  <si>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</si>
  <si>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</si>
  <si>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</si>
  <si>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</si>
  <si>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</si>
  <si>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</si>
  <si>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</si>
  <si>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</si>
  <si>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</si>
  <si>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</si>
  <si>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</si>
  <si>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</si>
  <si>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</si>
  <si>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</si>
  <si>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</si>
  <si>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</si>
  <si>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</si>
  <si>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</si>
  <si>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</si>
  <si>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</si>
  <si>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</si>
  <si>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</si>
  <si>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</si>
  <si>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</si>
  <si>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</si>
  <si>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</si>
  <si>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</si>
  <si>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</si>
  <si>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</si>
  <si>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</si>
  <si>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</si>
  <si>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</si>
  <si>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</si>
  <si>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</si>
  <si>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</si>
  <si>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</si>
  <si>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</si>
  <si>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</si>
  <si>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</si>
  <si>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</si>
  <si>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</si>
  <si>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</si>
  <si>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</si>
  <si>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</si>
  <si>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</si>
  <si>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</si>
  <si>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</si>
  <si>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</si>
  <si>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</si>
  <si>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</si>
  <si>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</si>
  <si>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</si>
  <si>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</si>
  <si>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</si>
  <si>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</si>
  <si>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</si>
  <si>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</si>
  <si>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</si>
  <si>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</si>
  <si>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</si>
  <si>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</si>
  <si>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</si>
  <si>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</si>
  <si>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</si>
  <si>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</si>
  <si>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</si>
  <si>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</si>
  <si>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</si>
  <si>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</si>
  <si>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</si>
  <si>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</si>
  <si>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</si>
  <si>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</si>
  <si>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</si>
  <si>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</si>
  <si>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</si>
  <si>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</si>
  <si>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</si>
  <si>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</si>
  <si>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</si>
  <si>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</si>
  <si>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</si>
  <si>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</si>
  <si>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</si>
  <si>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</si>
  <si>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</si>
  <si>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</si>
  <si>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</si>
  <si>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</si>
  <si>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</si>
  <si>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</si>
  <si>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</si>
  <si>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</si>
  <si>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</si>
  <si>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</si>
  <si>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</si>
  <si>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</si>
  <si>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</si>
  <si>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</si>
  <si>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</si>
  <si>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</si>
  <si>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</si>
  <si>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</si>
  <si>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</si>
  <si>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</si>
  <si>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</si>
  <si>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</si>
  <si>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</si>
  <si>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</si>
  <si>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</si>
  <si>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</si>
  <si>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</si>
  <si>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</si>
  <si>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</si>
  <si>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</si>
  <si>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</si>
  <si>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</si>
  <si>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</si>
  <si>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</si>
  <si>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</si>
  <si>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</si>
  <si>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</si>
  <si>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</si>
  <si>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</si>
  <si>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</si>
  <si>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</si>
  <si>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</si>
  <si>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</si>
  <si>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</si>
  <si>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</si>
  <si>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</si>
  <si>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</si>
  <si>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</si>
  <si>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</si>
  <si>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</si>
  <si>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</si>
  <si>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</si>
  <si>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</si>
  <si>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</si>
  <si>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</si>
  <si>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</si>
  <si>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</si>
  <si>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</si>
  <si>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</si>
  <si>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</si>
  <si>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</si>
  <si>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</si>
  <si>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</si>
  <si>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</si>
  <si>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</si>
  <si>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</si>
  <si>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</si>
  <si>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</si>
  <si>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</si>
  <si>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</si>
  <si>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</si>
  <si>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</si>
  <si>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</si>
  <si>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</si>
  <si>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</si>
  <si>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</si>
  <si>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</si>
  <si>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</si>
  <si>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</si>
  <si>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</si>
  <si>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</si>
  <si>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</si>
  <si>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</si>
  <si>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</si>
  <si>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</si>
  <si>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</si>
  <si>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</si>
  <si>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</si>
  <si>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</si>
  <si>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</si>
  <si>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</si>
  <si>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</si>
  <si>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</si>
  <si>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</si>
  <si>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</si>
  <si>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</si>
  <si>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</si>
  <si>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</si>
  <si>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</si>
  <si>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</si>
  <si>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</si>
  <si>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</si>
  <si>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</si>
  <si>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</si>
  <si>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</si>
  <si>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</si>
  <si>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</si>
  <si>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</si>
  <si>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</si>
  <si>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</si>
  <si>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</si>
  <si>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</si>
  <si>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</si>
  <si>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</si>
  <si>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</si>
  <si>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</si>
  <si>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</si>
  <si>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</si>
  <si>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</si>
  <si>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</si>
  <si>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</si>
  <si>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</si>
  <si>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</si>
  <si>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</si>
  <si>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</si>
  <si>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</si>
  <si>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</si>
  <si>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</si>
  <si>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</si>
  <si>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</si>
  <si>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</si>
  <si>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</si>
  <si>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</si>
  <si>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</si>
  <si>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</si>
  <si>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</si>
  <si>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</si>
  <si>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</si>
  <si>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</si>
  <si>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</si>
  <si>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</si>
  <si>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</si>
  <si>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</si>
  <si>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</si>
  <si>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</si>
  <si>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</si>
  <si>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</si>
  <si>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</si>
  <si>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</si>
  <si>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</si>
  <si>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</si>
  <si>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</si>
  <si>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</si>
  <si>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</si>
  <si>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</si>
  <si>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</si>
  <si>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</si>
  <si>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</si>
  <si>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</si>
  <si>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</si>
  <si>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</si>
  <si>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</si>
  <si>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</si>
  <si>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</si>
  <si>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</si>
  <si>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</si>
  <si>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</si>
  <si>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</si>
  <si>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</si>
  <si>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</si>
  <si>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</si>
  <si>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</si>
  <si>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</si>
  <si>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</si>
  <si>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</si>
  <si>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</si>
  <si>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</si>
  <si>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</si>
  <si>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</si>
  <si>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</si>
  <si>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</si>
  <si>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</si>
  <si>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</si>
  <si>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</si>
  <si>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</si>
  <si>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</si>
  <si>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</si>
  <si>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</si>
  <si>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</si>
  <si>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</si>
  <si>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</si>
  <si>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</si>
  <si>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</si>
  <si>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</si>
  <si>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</si>
  <si>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</si>
  <si>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</si>
  <si>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</si>
  <si>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</si>
  <si>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</si>
  <si>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</si>
  <si>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</si>
  <si>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</si>
  <si>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</si>
  <si>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</si>
  <si>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</si>
  <si>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</si>
  <si>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</si>
  <si>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</si>
  <si>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</si>
  <si>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</si>
  <si>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</si>
  <si>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</si>
  <si>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</si>
  <si>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</si>
  <si>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</si>
  <si>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</si>
  <si>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</si>
  <si>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</si>
  <si>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</si>
  <si>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</si>
  <si>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</si>
  <si>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</si>
  <si>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</si>
  <si>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</si>
  <si>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</si>
  <si>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</si>
  <si>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</si>
  <si>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</si>
  <si>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</si>
  <si>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</si>
  <si>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</si>
  <si>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</si>
  <si>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</si>
  <si>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</si>
  <si>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</si>
  <si>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</si>
  <si>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</si>
  <si>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</si>
  <si>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</si>
  <si>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</si>
  <si>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</si>
  <si>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</si>
  <si>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</si>
  <si>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</si>
  <si>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</si>
  <si>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</si>
  <si>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</si>
  <si>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</si>
  <si>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</si>
  <si>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</si>
  <si>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</si>
  <si>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</si>
  <si>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</si>
  <si>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</si>
  <si>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</si>
  <si>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</si>
  <si>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</si>
  <si>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</si>
  <si>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</si>
  <si>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</si>
  <si>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</si>
  <si>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</si>
  <si>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</si>
  <si>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</si>
  <si>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</si>
  <si>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</si>
  <si>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</si>
  <si>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</si>
  <si>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</si>
  <si>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</si>
  <si>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</si>
  <si>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</si>
  <si>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</si>
  <si>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</si>
  <si>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</si>
  <si>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</si>
  <si>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</si>
  <si>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</si>
  <si>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</si>
  <si>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</si>
  <si>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</si>
  <si>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</si>
  <si>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</si>
  <si>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</si>
  <si>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</si>
  <si>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</si>
  <si>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</si>
  <si>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</si>
  <si>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</si>
  <si>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</si>
  <si>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</si>
  <si>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</si>
  <si>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</si>
  <si>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</si>
  <si>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</si>
  <si>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</si>
  <si>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</si>
  <si>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</si>
  <si>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</si>
  <si>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</si>
  <si>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</si>
  <si>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</si>
  <si>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</si>
  <si>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</si>
  <si>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</si>
  <si>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</si>
  <si>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</si>
  <si>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</si>
  <si>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</si>
  <si>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</si>
  <si>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</si>
  <si>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</si>
  <si>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</si>
  <si>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</si>
  <si>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</si>
  <si>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</si>
  <si>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20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</si>
  <si>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</si>
  <si>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</si>
  <si>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</si>
  <si>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</si>
  <si>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</si>
  <si>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still cut in area and team saving HUB site and site  has access night issue located at USF area</t>
  </si>
  <si>
    <t>PCM-20251123-00001099</t>
  </si>
  <si>
    <t>PCM-20251123-00001299</t>
  </si>
  <si>
    <t>Down again Team at site TS</t>
  </si>
  <si>
    <t>PCM-20251123-00001569</t>
  </si>
  <si>
    <t>Site Down Again // SCECO still cut in area and team saving HUB site and site  has access night issue located at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</si>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</sst>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321.79058368055848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45984.739009606485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45984.739009606485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45984.739009606485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45984.739009606485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45984.739009606485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45984.739009606485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45984.739009606485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45984.739009606485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45984.739009606485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45984.739009606485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45984.739009606485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45984.739009606485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45984.739009606485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45984.739009606485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45984.739009606485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45984.739009606485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45984.739009606485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45984.739009606485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45984.739009606485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45984.739009606485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45984.739009606485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45984.739009606485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45984.739009606485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45984.739009606485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45984.739009606485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45984.739009606485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45984.739009606485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45984.739009606485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45984.739009606485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159.73917164352315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0.35159062500315486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1.8662384260096587E-2</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45984.739009606485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45984.739009606485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45984.739009606485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45984.739009606485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45984.739009606485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45984.739009606485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45984.739009606485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45984.739009606485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45984.739009606485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45984.739009606485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45984.739009606485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45984.739009606485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45984.739009606485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45984.739009606485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45984.739009606485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45984.739009606485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45984.739009606485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45984.739009606485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45984.739009606485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45984.739009606485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45984.739009606485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45984.739009606485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45984.739009606485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45984.739009606485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45984.739009606485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45984.739009606485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45984.739009606485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45984.739009606485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45984.739009606485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45984.739009606485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45984.739009606485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45984.739009606485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45984.739009606485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45984.739009606485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45984.739009606485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45984.739009606485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45984.739009606485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45984.739009606485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45984.739009606485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45984.739009606485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45984.739009606485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45984.739009606485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45984.739009606485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45984.739009606485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45984.739009606485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45984.739009606485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45984.739009606485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45984.739009606485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45984.739009606485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45984.739009606485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45984.739009606485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45984.739009606485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45984.739009606485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45984.739009606485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45984.739009606485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45984.739009606485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45984.739009606485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45984.739009606485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45984.739009606485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45984.739009606485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45984.739009606485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45984.739009606485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45984.739009606485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45984.739009606485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45984.739009606485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45984.739009606485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45984.739009606485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45984.739009606485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45984.739009606485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45984.739009606485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45984.739009606485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45984.739009606485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45984.739009606485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45984.739009606485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45984.739009606485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45984.739009606485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45984.739009606485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45984.739009606485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45984.739009606485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45984.739009606485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45984.739009606485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45984.739009606485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45984.739009606485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45984.739009606485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45984.739009606485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45984.739009606485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45984.739009606485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45984.739009606485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45984.739009606485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45984.739009606485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45984.739009606485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45984.739009606485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45984.739009606485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45984.739009606485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45984.739009606485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45984.739009606485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45984.739009606485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45984.739009606485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45984.739009606485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45984.739009606485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45984.739009606485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45984.739009606485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45984.739009606485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45984.739009606485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45984.739009606485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45984.739009606485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45984.739009606485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45984.739009606485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45984.739009606485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45984.739009606485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45984.739009606485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45984.739009606485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45984.739009606485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45984.739009606485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45984.739009606485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45984.739009606485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45984.739009606485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45984.739009606485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45984.739009606485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45984.739009606485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45984.739009606485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45984.739009606485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45984.739009606485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45984.739009606485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45984.739009606485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45984.739009606485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45984.739009606485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45984.739009606485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45984.739009606485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45984.739009606485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45984.739009606485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45984.739009606485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45984.739009606485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45984.739009606485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45984.739009606485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45984.739009606485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45984.739009606485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45984.739009606485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45984.739009606485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45984.739009606485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45984.739009606485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45984.739009606485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45984.739009606485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45984.739009606485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45984.739009606485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45984.739009606485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45984.739009606485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45984.739009606485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45984.739009606485</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45984.739009606485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45984.739009606485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45984.739009606485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45984.739009606485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45984.739009606485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45984.739009606485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45984.739009606485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45984.739009606485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45984.739009606485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45984.739009606485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45984.739009606485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45984.739009606485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45984.739009606485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45984.739009606485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45984.739009606485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45984.739009606485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45984.739009606485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45984.739009606485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45984.739009606485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45984.739009606485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45984.739009606485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45984.739009606485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45984.739009606485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45984.739009606485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45984.739009606485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45984.739009606485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45984.739009606485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45984.739009606485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45984.739009606485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45984.739009606485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45984.739009606485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45984.739009606485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45984.739009606485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45984.739009606485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45984.739009606485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45984.739009606485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45984.739009606485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45984.739009606485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45984.739009606485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45984.739009606485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45984.739009606485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45984.739009606485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45984.739009606485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45984.739009606485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45984.739009606485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45984.739009606485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45984.739009606485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45984.739009606485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45984.739009606485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45984.739009606485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45984.739009606485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45984.739009606485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45984.739009606485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45984.739009606485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45984.739009606485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45984.739009606485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45984.739009606485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45984.739009606485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45984.739009606485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45984.739009606485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45984.739009606485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45984.739009606485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45984.739009606485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45984.739009606485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45984.739009606485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45984.739009606485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45984.739009606485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45984.739009606485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45984.739009606485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45984.739009606485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45984.739009606485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45984.739009606485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45984.739009606485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45984.739009606485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45984.739009606485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45984.739009606485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45984.739009606485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45984.739009606485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45984.739009606485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45984.739009606485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45984.739009606485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45984.739009606485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45984.739009606485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45984.739009606485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45984.739009606485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45984.739009606485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45984.739009606485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45984.739009606485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45984.739009606485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45984.739009606485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45984.739009606485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45984.739009606485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45984.739009606485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45984.739009606485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45984.739009606485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45984.739009606485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45984.739009606485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45984.739009606485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45984.739009606485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45984.739009606485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45984.739009606485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45984.739009606485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45984.739009606485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45984.739009606485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45984.739009606485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45984.739009606485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45984.739009606485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45984.739009606485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45984.739009606485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45984.739009606485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45984.739009606485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45984.739009606485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45984.739009606485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45984.739009606485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45984.739009606485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45984.739009606485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45984.739009606485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45984.739009606485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45984.739009606485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45984.739009606485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45984.739009606485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45984.739009606485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45984.739009606485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45984.739009606485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45984.739009606485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45984.739009606485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45984.739009606485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45984.739009606485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45984.739009606485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45984.739009606485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45984.739009606485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45984.739009606485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45984.739009606485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45984.739009606485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45984.739009606485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45984.739009606485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45984.739009606485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45984.739009606485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45984.739009606485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45984.739009606485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45984.739009606485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45984.739009606485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45984.739009606485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45984.739009606485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45984.739009606485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45984.739009606485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45984.739009606485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45984.739009606485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45984.739009606485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45984.739009606485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45984.739009606485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45984.739009606485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45984.739009606485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45984.739009606485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45984.739009606485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45984.739009606485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45984.739009606485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45984.739009606485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45984.739009606485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45984.739009606485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45984.739009606485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45984.739009606485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45984.739009606485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45984.739009606485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45984.739009606485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45984.739009606485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45984.739009606485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45984.739009606485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45984.739009606485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45984.739009606485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45984.739009606485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45984.739009606485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45984.739009606485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45984.739009606485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45984.739009606485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45984.739009606485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45984.739009606485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45984.739009606485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45984.739009606485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45984.739009606485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45984.739009606485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45984.739009606485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45984.739009606485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45984.739009606485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45984.739009606485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45984.739009606485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45984.739009606485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45984.739009606485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45984.739009606485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45984.739009606485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45984.739009606485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45984.739009606485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45984.739009606485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45984.739009606485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45984.739009606485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45984.739009606485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45984.739009606485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45984.739009606485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45984.739009606485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45984.739009606485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45984.739009606485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45984.739009606485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45984.739009606485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45984.739009606485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45984.739009606485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45984.739009606485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45984.739009606485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45984.739009606485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45984.739009606485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45984.739009606485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45984.739009606485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45984.739009606485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45984.739009606485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45984.739009606485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45984.739009606485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45984.739009606485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45984.739009606485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45984.739009606485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45984.739009606485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45984.739009606485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45984.739009606485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45984.739009606485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45984.739009606485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45984.739009606485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45984.739009606485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45984.739009606485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45984.739009606485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45984.739009606485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45984.739009606485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45984.739009606485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45984.739009606485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45984.739009606485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45984.739009606485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45984.739009606485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45984.739009606485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45984.739009606485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45984.739009606485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45984.739009606485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45984.739009606485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45984.739009606485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45984.739009606485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45984.739009606485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45984.739009606485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45984.739009606485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45984.739009606485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45984.739009606485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45984.739009606485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45984.739009606485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45984.739009606485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45984.739009606485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45984.739009606485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45984.739009606485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45984.739009606485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45984.739009606485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45984.739009606485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45984.739009606485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45984.739009606485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45984.739009606485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45984.739009606485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45984.739009606485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45984.739009606485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45984.739009606485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45984.739009606485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45984.739009606485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45984.739009606485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45984.739009606485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45984.739009606485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45984.739009606485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45984.739009606485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45984.739009606485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45984.739009606485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45984.739009606485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45984.739009606485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45984.739009606485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45984.739009606485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45984.739009606485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45984.739009606485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45984.739009606485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45984.739009606485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45984.739009606485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45984.739009606485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45984.739009606485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45984.739009606485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45984.739009606485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45984.739009606485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45984.739009606485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45984.739009606485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45984.739009606485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45984.739009606485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45984.739009606485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45984.739009606485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45984.739009606485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45984.739009606485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45984.739009606485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45984.739009606485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45984.739009606485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45984.739009606485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45984.739009606485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45984.739009606485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45984.739009606485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45984.739009606485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45984.739009606485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45984.739009606485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45984.739009606485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45984.739009606485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45984.739009606485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45984.739009606485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45984.739009606485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45984.739009606485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45984.739009606485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45984.739009606485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45984.739009606485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45984.739009606485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45984.739009606485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45984.739009606485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45984.739009606485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45984.739009606485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45984.739009606485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45984.739009606485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45984.739009606485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45984.739009606485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45984.739009606485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45984.739009606485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45984.739009606485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45984.739009606485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45984.739009606485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45984.739009606485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45984.739009606485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45984.739009606485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45984.739009606485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45984.739009606485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45984.739009606485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45984.739009606485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45984.739009606485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45984.739009606485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45984.739009606485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45984.739009606485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45984.739009606485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45984.739009606485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45984.739009606485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45984.739009606485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45984.739009606485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45984.739009606485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45984.739009606485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45984.739009606485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45984.739009606485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45984.739009606485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45984.739009606485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45984.739009606485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45984.739009606485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45984.739009606485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45984.739009606485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45984.739009606485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45984.739009606485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45984.739009606485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45984.739009606485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45984.739009606485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45984.739009606485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45984.739009606485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45984.739009606485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45984.739009606485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45984.739009606485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45984.739009606485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45984.739009606485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45984.739009606485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45984.739009606485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45984.739009606485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45984.739009606485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45984.739009606485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45984.739009606485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45984.739009606485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45984.739009606485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45984.739009606485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45984.739009606485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45984.739009606485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45984.739009606485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45984.739009606485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45984.739009606485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45984.739009606485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45984.739009606485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45984.739009606485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45984.739009606485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45984.739009606485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45984.739009606485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45984.739009606485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45984.739009606485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45984.739009606485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45984.739009606485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45984.739009606485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45984.739009606485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45984.739009606485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45984.739009606485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45984.739009606485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45984.739009606485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45984.739009606485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45984.739009606485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45984.739009606485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45984.739009606485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45984.739009606485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45984.739009606485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45984.739009606485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45984.739009606485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45984.739009606485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45984.739009606485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45984.739009606485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45984.739009606485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45984.739009606485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45984.739009606485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45984.739009606485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45984.739009606485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45984.739009606485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45984.739009606485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45984.739009606485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45984.739009606485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45984.739009606485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45984.739009606485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45984.739009606485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45984.739009606485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45984.739009606485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45984.739009606485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45984.739009606485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45984.739009606485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45984.739009606485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45984.739009606485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45984.739009606485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45984.739009606485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45984.739009606485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45984.739009606485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45984.739009606485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45984.739009606485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45984.739009606485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45984.739009606485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45984.739009606485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45984.739009606485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45984.739009606485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45984.739009606485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45984.739009606485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45984.739009606485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45984.739009606485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45984.739009606485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45984.739009606485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45984.739009606485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45984.739009606485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45984.739009606485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45984.739009606485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45984.739009606485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45984.739009606485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45984.739009606485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45984.739009606485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45984.739009606485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45984.739009606485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45984.739009606485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45984.739009606485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45984.739009606485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45984.739009606485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45984.739009606485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45984.739009606485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45984.739009606485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45984.739009606485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45984.739009606485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45984.739009606485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45984.739009606485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45984.739009606485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45984.739009606485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45984.739009606485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45984.739009606485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45984.739009606485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45984.739009606485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45984.739009606485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45984.739009606485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45984.739009606485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45984.739009606485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45984.739009606485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45984.739009606485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45984.739009606485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45984.739009606485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45984.739009606485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45984.739009606485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45984.739009606485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45984.739009606485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45984.739009606485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45984.739009606485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45984.739009606485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45984.739009606485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45984.739009606485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45984.739009606485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45984.739009606485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45984.739009606485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45984.739009606485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45984.739009606485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45984.739009606485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45984.739009606485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45984.739009606485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45984.739009606485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45984.739009606485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45984.739009606485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45984.739009606485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45984.739009606485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45984.739009606485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45984.739009606485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45984.739009606485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45984.739009606485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45984.739009606485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45984.739009606485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45984.739009606485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45984.739009606485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45984.739009606485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45984.739009606485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45984.739009606485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45984.739009606485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45984.739009606485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45984.739009606485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45984.739009606485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45984.739009606485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45984.739009606485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45984.739009606485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45984.739009606485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45984.739009606485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45984.739009606485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45984.739009606485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45984.739009606485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45984.739009606485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45984.739009606485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45984.739009606485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45984.739009606485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45984.739009606485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45984.739009606485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45984.739009606485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45984.739009606485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45984.739009606485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45984.739009606485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45984.739009606485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45984.739009606485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45984.739009606485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45984.739009606485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45984.739009606485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45984.739009606485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45984.739009606485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45984.739009606485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45984.739009606485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45984.739009606485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45984.739009606485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45984.739009606485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45984.739009606485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45984.739009606485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45984.739009606485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45984.739009606485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45984.739009606485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45984.739009606485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45984.739009606485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45984.739009606485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45984.739009606485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45984.739009606485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45984.739009606485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45984.739009606485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45984.739009606485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45984.739009606485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45984.739009606485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45984.739009606485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45984.739009606485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45984.739009606485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45984.739009606485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45984.739009606485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45984.739009606485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45984.739009606485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45984.739009606485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45984.739009606485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45984.739009606485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45984.739009606485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45984.739009606485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45984.739009606485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45984.739009606485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45984.739009606485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45984.739009606485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45984.739009606485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45984.739009606485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45984.739009606485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45984.739009606485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45984.739009606485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45984.739009606485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45984.739009606485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45984.739009606485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45984.739009606485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45984.739009606485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45984.739009606485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45984.739009606485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45984.739009606485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45984.739009606485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45984.739009606485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45984.739009606485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45984.739009606485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45984.739009606485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45984.739009606485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45984.739009606485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45984.739009606485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45984.739009606485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45984.739009606485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45984.739009606485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45984.739009606485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45984.739009606485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45984.739009606485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45984.739009606485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45984.739009606485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45984.739009606485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45984.739009606485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45984.739009606485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45984.739009606485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45984.739009606485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45984.739009606485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45984.739009606485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45984.739009606485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45984.739009606485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45984.739009606485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45984.739009606485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45984.739009606485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45984.739009606485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45984.739009606485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45984.739009606485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45984.739009606485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45984.739009606485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45984.739009606485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45984.739009606485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45984.739009606485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45984.739009606485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45984.739009606485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45984.739009606485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45984.739009606485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45984.739009606485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45984.739009606485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45984.739009606485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45984.739009606485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45984.739009606485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45984.739009606485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45984.739009606485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45984.739009606485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45984.739009606485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45984.739009606485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45984.739009606485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45984.739009606485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45984.739009606485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45984.739009606485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45984.739009606485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45984.739009606485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45984.739009606485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45984.739009606485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45984.739009606485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45984.739009606485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45984.739009606485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45984.739009606485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45984.739009606485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45984.739009606485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45984.739009606485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45984.739009606485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45984.739009606485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45984.739009606485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45984.739009606485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45984.739009606485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45984.739009606485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45984.739009606485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45984.739009606485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45984.739009606485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45984.739009606485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45984.739009606485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45984.739009606485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45984.739009606485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45984.739009606485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45984.739009606485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45984.739009606485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45984.739009606485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45984.739009606485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45984.739009606485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45984.739009606485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45984.739009606485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45984.739009606485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45984.739009606485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45984.739009606485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45984.739009606485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45984.739009606485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45984.739009606485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45984.739009606485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45984.739009606485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45984.739009606485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45984.739009606485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45984.739009606485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45984.739009606485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45984.739009606485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45984.739009606485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45984.739009606485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45984.739009606485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45984.739009606485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45984.739009606485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45984.739009606485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45984.739009606485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45984.739009606485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45984.739009606485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45984.739009606485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45984.739009606485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45984.739009606485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45984.739009606485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45984.739009606485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45984.739009606485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45984.739009606485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45984.739009606485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45984.739009606485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45984.739009606485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45984.739009606485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45984.739009606485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45984.739009606485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45984.739009606485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45984.739009606485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45984.739009606485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45984.739009606485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45984.739009606485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45984.739009606485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45984.739009606485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45984.739009606485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45984.739009606485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45984.739009606485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45984.739009606485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45984.739009606485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45984.739009606485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45984.739009606485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45984.739009606485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45984.739009606485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45984.739009606485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45984.739009606485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45984.739009606485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45984.739009606485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45984.739009606485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45984.739009606485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45984.739009606485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45984.739009606485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45984.739009606485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45984.739009606485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45984.739009606485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45984.739009606485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45984.739009606485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45984.739009606485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45984.739009606485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45984.739009606485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45984.739009606485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45984.739009606485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45984.739009606485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45984.739009606485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45984.739009606485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45984.739009606485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45984.739009606485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45984.739009606485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45984.739009606485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45984.739009606485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45984.739009606485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45984.739009606485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45984.739009606485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45984.739009606485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45984.739009606485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45984.739009606485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45984.739009606485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45984.739009606485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45984.739009606485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45984.739009606485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45984.739009606485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45984.739009606485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45984.739009606485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45984.739009606485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45984.739009606485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45984.739009606485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45984.739009606485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45984.739009606485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45984.739009606485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45984.739009606485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45984.739009606485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45984.739009606485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45984.739009606485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45984.739009606485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45984.739009606485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45984.739009606485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45984.739009606485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45984.739009606485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45984.739009606485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45984.739009606485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45984.739009606485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45984.739009606485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45984.739009606485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45984.739009606485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45984.739009606485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45984.739009606485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45984.739009606485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45984.739009606485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45984.739009606485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45984.739009606485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45984.739009606485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45984.739009606485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45984.739009606485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45984.739009606485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45984.739009606485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45984.739009606485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45984.739009606485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45984.739009606485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45984.739009606485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45984.739009606485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45984.739009606485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45984.739009606485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45984.739009606485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45984.739009606485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45984.739009606485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45984.739009606485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45984.739009606485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45984.739009606485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45984.739009606485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45984.739009606485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45984.739009606485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45984.739009606485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45984.739009606485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45984.739009606485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45984.739009606485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45984.739009606485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45984.739009606485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45984.739009606485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45984.739009606485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45984.739009606485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45984.739009606485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45984.739009606485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45984.739009606485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45984.739009606485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45984.739009606485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45984.739009606485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45984.739009606485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45984.739009606485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45984.739009606485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45984.739009606485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45984.739009606485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45984.739009606485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45984.739009606485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45984.739009606485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45984.739009606485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45984.739009606485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45984.739009606485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45984.739009606485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45984.739009606485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45984.739009606485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45984.739009606485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45984.739009606485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45984.739009606485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45984.739009606485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45984.739009606485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45984.739009606485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45984.739009606485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45984.739009606485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45984.739009606485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45984.739009606485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45984.739009606485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45984.739009606485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45984.739009606485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45984.739009606485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45984.739009606485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45984.739009606485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45984.739009606485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45984.739009606485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45984.739009606485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45984.739009606485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45984.739009606485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45984.739009606485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45984.739009606485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45984.739009606485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45984.739009606485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45984.739009606485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45984.739009606485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45984.739009606485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45984.739009606485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45984.739009606485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45984.739009606485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45984.739009606485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45984.739009606485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45984.739009606485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45984.739009606485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45984.739009606485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45984.739009606485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45984.739009606485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45984.739009606485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45984.739009606485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45984.739009606485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45984.739009606485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45984.739009606485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45984.739009606485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45984.739009606485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45984.739009606485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45984.739009606485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45984.739009606485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45984.739009606485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45984.739009606485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45984.739009606485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45984.739009606485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45984.739009606485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45984.739009606485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45984.739009606485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45984.739009606485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45984.739009606485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45984.739009606485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45984.739009606485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45984.739009606485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45984.739009606485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45984.739009606485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45984.739009606485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45984.739009606485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45984.739009606485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45984.739009606485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45984.739009606485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45984.739009606485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45984.739009606485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45984.739009606485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45984.739009606485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45984.739009606485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45984.739009606485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45984.739009606485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45984.739009606485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45984.739009606485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45984.739009606485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45984.739009606485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45984.739009606485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45984.739009606485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45984.739009606485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45984.739009606485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45984.739009606485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45984.739009606485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45984.739009606485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45984.739009606485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45984.739009606485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45984.739009606485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45984.739009606485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45984.739009606485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45984.739009606485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45984.739009606485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45984.739009606485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45984.739009606485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45984.739009606485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45984.739009606485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45984.739009606485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45984.739009606485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45984.739009606485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45984.739009606485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45984.739009606485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45984.739009606485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45984.739009606485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45984.739009606485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45984.739009606485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45984.739009606485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45984.739009606485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45984.739009606485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45984.739009606485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45984.739009606485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45984.739009606485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45984.739009606485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45984.739009606485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45984.739009606485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45984.739009606485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45984.739009606485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45984.739009606485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45984.739009606485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281.25829201388842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0.24589618056052132</v>
      </c>
      <c r="H3" s="95">
        <v>45983.94866898148</v>
      </c>
      <c r="I3" s="113" t="str">
        <f>IFERROR(VLOOKUP(D3,DB!A:F,6,0),"")</f>
        <v>Sceco</v>
      </c>
      <c r="J3" s="113" t="str">
        <f>IFERROR(VLOOKUP(D3,DB!A:G,7,0),"")</f>
        <v>In progress</v>
      </c>
      <c r="K3" s="97" t="s">
        <v>39112</v>
      </c>
      <c r="L3" s="91" t="str">
        <f>IFERROR(VLOOKUP(D3,DB!A:I,9,0),"")</f>
        <v>Latis</v>
      </c>
    </row>
    <row r="4" spans="1:16" ht="31.5" customHeight="1">
      <c r="A4" s="113" t="s">
        <v>39113</v>
      </c>
      <c r="B4" s="113" t="str">
        <f>IFERROR(VLOOKUP(D4,DB!A:K,11,0),"")</f>
        <v>R4</v>
      </c>
      <c r="C4" s="93">
        <v>1</v>
      </c>
      <c r="D4" s="91" t="s">
        <v>36626</v>
      </c>
      <c r="E4" s="94" t="s">
        <v>39021</v>
      </c>
      <c r="F4" s="95"/>
      <c r="G4" s="96">
        <f t="shared" ref="G4:G44" ca="1" si="0">IFERROR(NOW()-F4,"")</f>
        <v>45984.739009606485</v>
      </c>
      <c r="H4" s="95">
        <v>45984.442442129628</v>
      </c>
      <c r="I4" s="113" t="str">
        <f>IFERROR(VLOOKUP(D4,DB!A:F,6,0),"")</f>
        <v>SCECO</v>
      </c>
      <c r="J4" s="113" t="str">
        <f>IFERROR(VLOOKUP(D4,DB!A:G,7,0),"")</f>
        <v>Dead</v>
      </c>
      <c r="K4" s="97" t="s">
        <v>39114</v>
      </c>
      <c r="L4" s="91" t="str">
        <f>IFERROR(VLOOKUP(D4,DB!A:I,9,0),"")</f>
        <v>Latis</v>
      </c>
    </row>
    <row r="5" spans="1:16" ht="33" customHeight="1">
      <c r="A5" s="113" t="s">
        <v>39115</v>
      </c>
      <c r="B5" s="113" t="str">
        <f>IFERROR(VLOOKUP(D5,DB!A:K,11,0),"")</f>
        <v>R4</v>
      </c>
      <c r="C5" s="93">
        <v>2</v>
      </c>
      <c r="D5" s="91" t="s">
        <v>37323</v>
      </c>
      <c r="E5" s="94" t="s">
        <v>39021</v>
      </c>
      <c r="F5" s="95">
        <v>45984.5622337963</v>
      </c>
      <c r="G5" s="96">
        <f t="shared" ca="1" si="0"/>
        <v>0.17677581018506316</v>
      </c>
      <c r="H5" s="95">
        <v>45984.546261574076</v>
      </c>
      <c r="I5" s="113" t="str">
        <f>IFERROR(VLOOKUP(D5,DB!A:F,6,0),"")</f>
        <v>SCECO</v>
      </c>
      <c r="J5" s="113" t="str">
        <f>IFERROR(VLOOKUP(D5,DB!A:G,7,0),"")</f>
        <v>Dead</v>
      </c>
      <c r="K5" s="97" t="s">
        <v>39114</v>
      </c>
      <c r="L5" s="91" t="str">
        <f>IFERROR(VLOOKUP(D5,DB!A:I,9,0),"")</f>
        <v>Latis</v>
      </c>
    </row>
    <row r="6" spans="1:16" ht="15" customHeight="1">
      <c r="A6" s="113" t="s">
        <v>39116</v>
      </c>
      <c r="B6" s="113" t="str">
        <f>IFERROR(VLOOKUP(D6,DB!A:K,11,0),"")</f>
        <v>R4</v>
      </c>
      <c r="C6" s="93">
        <v>1</v>
      </c>
      <c r="D6" s="91" t="s">
        <v>29913</v>
      </c>
      <c r="E6" s="94" t="s">
        <v>39021</v>
      </c>
      <c r="F6" s="95"/>
      <c r="G6" s="96">
        <f t="shared" ca="1" si="0"/>
        <v>45984.739009606485</v>
      </c>
      <c r="H6" s="95">
        <v>45984.731620370374</v>
      </c>
      <c r="I6" s="113" t="str">
        <f>IFERROR(VLOOKUP(D6,DB!A:F,6,0),"")</f>
        <v>SCECO</v>
      </c>
      <c r="J6" s="113" t="str">
        <f>IFERROR(VLOOKUP(D6,DB!A:G,7,0),"")</f>
        <v>Vandalized</v>
      </c>
      <c r="K6" s="97" t="s">
        <v>39117</v>
      </c>
      <c r="L6" s="91" t="str">
        <f>IFERROR(VLOOKUP(D6,DB!A:I,9,0),"")</f>
        <v>Latis</v>
      </c>
    </row>
    <row r="7" spans="1:16" ht="25.5" customHeight="1">
      <c r="A7" s="113" t="s">
        <v>39118</v>
      </c>
      <c r="B7" s="113" t="str">
        <f>IFERROR(VLOOKUP(D7,DB!A:K,11,0),"")</f>
        <v>R4</v>
      </c>
      <c r="C7" s="93">
        <v>2</v>
      </c>
      <c r="D7" s="91" t="s">
        <v>36681</v>
      </c>
      <c r="E7" s="94" t="s">
        <v>39021</v>
      </c>
      <c r="F7" s="95">
        <v>45984.732905092591</v>
      </c>
      <c r="G7" s="96">
        <f t="shared" ca="1" si="0"/>
        <v>6.1045138936606236E-3</v>
      </c>
      <c r="H7" s="95">
        <v>45984.703043981484</v>
      </c>
      <c r="I7" s="113" t="str">
        <f>IFERROR(VLOOKUP(D7,DB!A:F,6,0),"")</f>
        <v>SCECO</v>
      </c>
      <c r="J7" s="113" t="str">
        <f>IFERROR(VLOOKUP(D7,DB!A:G,7,0),"")</f>
        <v>In progress</v>
      </c>
      <c r="K7" s="97" t="s">
        <v>39119</v>
      </c>
      <c r="L7" s="91" t="str">
        <f>IFERROR(VLOOKUP(D7,DB!A:I,9,0),"")</f>
        <v>Latis</v>
      </c>
    </row>
    <row r="8" spans="1:16" ht="15" customHeight="1">
      <c r="A8" s="113"/>
      <c r="B8" s="113" t="str">
        <f>IFERROR(VLOOKUP(D8,DB!A:K,11,0),"")</f>
        <v/>
      </c>
      <c r="C8" s="93"/>
      <c r="D8" s="91"/>
      <c r="E8" s="94"/>
      <c r="F8" s="95"/>
      <c r="G8" s="96">
        <f t="shared" ca="1" si="0"/>
        <v>45984.739009606485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45984.739009606485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45984.739009606485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45984.739009606485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45984.739009606485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45984.739009606485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45984.739009606485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45984.739009606485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45984.739009606485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45984.739009606485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45984.739009606485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45984.739009606485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45984.739009606485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45984.739009606485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45984.739009606485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45984.739009606485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45984.739009606485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45984.739009606485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45984.739009606485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45984.739009606485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45984.739009606485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45984.739009606485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45984.739009606485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45984.739009606485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45984.739009606485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45984.739009606485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45984.739009606485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45984.739009606485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45984.739009606485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45984.739009606485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45984.739009606485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45984.739009606485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45984.739009606485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45984.739009606485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45984.739009606485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45984.739009606485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45984.739009606485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45984.739009606485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45984.739009606485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45984.739009606485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45984.739009606485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45984.739009606485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45984.739009606485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45984.739009606485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45984.739009606485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45984.739009606485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45984.739009606485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45984.739009606485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45984.739009606485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45984.739009606485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45984.739009606485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45984.739009606485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45984.739009606485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45984.739009606485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45984.739009606485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45984.739009606485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45984.739009606485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45984.739009606485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45984.739009606485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45984.739009606485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45984.739009606485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45984.739009606485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45984.739009606485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45984.739009606485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45984.739009606485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45984.739009606485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45984.739009606485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45984.739009606485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45984.739009606485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45984.739009606485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45984.739009606485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45984.739009606485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45984.739009606485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45984.739009606485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45984.739009606485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45984.739009606485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45984.739009606485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45984.739009606485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45984.739009606485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45984.739009606485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45984.739009606485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45984.739009606485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45984.739009606485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45984.739009606485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45984.739009606485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45984.739009606485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45984.739009606485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45984.739009606485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45984.739009606485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45984.739009606485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45984.739009606485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45984.739009606485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45984.739009606485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45984.739009606485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45984.739009606485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45984.739009606485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45984.739009606485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45984.739009606485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45984.739009606485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45984.739009606485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45984.739009606485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45984.739009606485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45984.739009606485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45984.739009606485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45984.739009606485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45984.739009606485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45984.739009606485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45984.739009606485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45984.739009606485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45984.739009606485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45984.739009606485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45984.739009606485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45984.739009606485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45984.739009606485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45984.739009606485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45984.739009606485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45984.739009606485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45984.739009606485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45984.739009606485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45984.739009606485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45984.739009606485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45984.739009606485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45984.739009606485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45984.739009606485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45984.739009606485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45984.739009606485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45984.739009606485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45984.739009606485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45984.739009606485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45984.739009606485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45984.739009606485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45984.739009606485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45984.739009606485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45984.739009606485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45984.739009606485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45984.739009606485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45984.739009606485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45984.739009606485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45984.739009606485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45984.739009606485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45984.739009606485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45984.739009606485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45984.739009606485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45984.739009606485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45984.739009606485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45984.739009606485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45984.739009606485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45984.739009606485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45984.739009606485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45984.739009606485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45984.739009606485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45984.739009606485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45984.739009606485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45984.739009606485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45984.739009606485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45984.739009606485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45984.739009606485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45984.739009606485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45984.739009606485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45984.739009606485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45984.739009606485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45984.739009606485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45984.739009606485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45984.739009606485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45984.739009606485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45984.739009606485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45984.739009606485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45984.739009606485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45984.739009606485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45984.739009606485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45984.739009606485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45984.739009606485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45984.739009606485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45984.739009606485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45984.739009606485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45984.739009606485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45984.739009606485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45984.739009606485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45984.739009606485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45984.739009606485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45984.739009606485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45984.739009606485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45984.739009606485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45984.739009606485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45984.739009606485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45984.739009606485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45984.739009606485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45984.739009606485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45984.739009606485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45984.739009606485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45984.739009606485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45984.739009606485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45984.739009606485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45984.739009606485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45984.739009606485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45984.739009606485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45984.739009606485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45984.739009606485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45984.739009606485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45984.739009606485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45984.739009606485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45984.739009606485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45984.739009606485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45984.739009606485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45984.739009606485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45984.739009606485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45984.739009606485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45984.739009606485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45984.739009606485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45984.739009606485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45984.739009606485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45984.739009606485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45984.739009606485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45984.739009606485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45984.739009606485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45984.739009606485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45984.739009606485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45984.739009606485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45984.739009606485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45984.739009606485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45984.739009606485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45984.739009606485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45984.739009606485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45984.739009606485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45984.739009606485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45984.739009606485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45984.739009606485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45984.739009606485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45984.739009606485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45984.739009606485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45984.739009606485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45984.739009606485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45984.739009606485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45984.739009606485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45984.739009606485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45984.739009606485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45984.739009606485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45984.739009606485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45984.739009606485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45984.739009606485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45984.739009606485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45984.739009606485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45984.739009606485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45984.739009606485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45984.739009606485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45984.739009606485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45984.739009606485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45984.739009606485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45984.739009606485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45984.739009606485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45984.739009606485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45984.739009606485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45984.739009606485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45984.739009606485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45984.739009606485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45984.739009606485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45984.739009606485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45984.739009606485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45984.739009606485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45984.739009606485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45984.739009606485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45984.739009606485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45984.739009606485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45984.739009606485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45984.739009606485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45984.739009606485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45984.739009606485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45984.739009606485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45984.739009606485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45984.739009606485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45984.739009606485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45984.739009606485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45984.739009606485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45984.739009606485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45984.739009606485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45984.739009606485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45984.739009606485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45984.739009606485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45984.739009606485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45984.739009606485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45984.739009606485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45984.739009606485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45984.739009606485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45984.739009606485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45984.739009606485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45984.739009606485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45984.739009606485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45984.739009606485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45984.739009606485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45984.739009606485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45984.739009606485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45984.739009606485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45984.739009606485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45984.739009606485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45984.739009606485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45984.739009606485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45984.739009606485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45984.739009606485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45984.739009606485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45984.739009606485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45984.739009606485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45984.739009606485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45984.739009606485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45984.739009606485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45984.739009606485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45984.739009606485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45984.739009606485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45984.739009606485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45984.739009606485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45984.739009606485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45984.739009606485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45984.739009606485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45984.739009606485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45984.739009606485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45984.739009606485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45984.739009606485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45984.739009606485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45984.739009606485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45984.739009606485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45984.739009606485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45984.739009606485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45984.739009606485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45984.739009606485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45984.739009606485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45984.739009606485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45984.739009606485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45984.739009606485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45984.739009606485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45984.739009606485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45984.739009606485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45984.739009606485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45984.739009606485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45984.739009606485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45984.739009606485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45984.739009606485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45984.739009606485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45984.739009606485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45984.739009606485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45984.739009606485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45984.739009606485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45984.739009606485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45984.739009606485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45984.739009606485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45984.739009606485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45984.739009606485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45984.739009606485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45984.739009606485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45984.739009606485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45984.739009606485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45984.739009606485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45984.739009606485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45984.739009606485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45984.739009606485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45984.739009606485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45984.739009606485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45984.739009606485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45984.739009606485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45984.739009606485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45984.739009606485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45984.739009606485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45984.739009606485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45984.739009606485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45984.739009606485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45984.739009606485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45984.739009606485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45984.739009606485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45984.739009606485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45984.739009606485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45984.739009606485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45984.739009606485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45984.739009606485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45984.739009606485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45984.739009606485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45984.739009606485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45984.739009606485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45984.739009606485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45984.739009606485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45984.739009606485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45984.739009606485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45984.739009606485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45984.739009606485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45984.739009606485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45984.739009606485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45984.739009606485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45984.739009606485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45984.739009606485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45984.739009606485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45984.739009606485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45984.739009606485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45984.739009606485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45984.739009606485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45984.739009606485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45984.739009606485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45984.739009606485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45984.739009606485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45984.739009606485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45984.739009606485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45984.739009606485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45984.739009606485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45984.739009606485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45984.739009606485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45984.739009606485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45984.739009606485</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92.906949421296304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58.550132291667978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36.07789849537221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3.365710995371046</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45984.739009606485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45984.739009606485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45984.739009606485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45984.739009606485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45984.739009606485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45984.739009606485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45984.739009606485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45984.739009606485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45984.739009606485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45984.739009606485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45984.739009606485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45984.739009606485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45984.739009606485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45984.739009606485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45984.739009606485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45984.739009606485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45984.739009606485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45984.739009606485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45984.739009606485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45984.739009606485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45984.739009606485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45984.739009606485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45984.739009606485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45984.739009606485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45984.739009606485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45984.739009606485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45984.739009606485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45984.739009606485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45984.739009606485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45984.739009606485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45984.739009606485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45984.739009606485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45984.739009606485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45984.739009606485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45984.739009606485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45984.739009606485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45984.739009606485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45984.739009606485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45984.739009606485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45984.739009606485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45984.739009606485</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45984.739009606485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45984.739009606485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45984.739009606485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45984.739009606485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45984.739009606485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45984.739009606485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45984.739009606485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45984.739009606485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45984.739009606485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45984.739009606485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45984.739009606485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45984.739009606485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45984.739009606485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45984.739009606485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45984.739009606485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45984.739009606485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45984.739009606485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45984.739009606485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45984.739009606485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45984.739009606485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45984.739009606485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45984.739009606485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45984.739009606485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45984.739009606485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45984.739009606485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45984.739009606485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45984.739009606485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45984.739009606485</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45984.739009606485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45984.739009606485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45984.739009606485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45984.739009606485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45984.739009606485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45984.739009606485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45984.739009606485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45984.739009606485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45984.739009606485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45984.739009606485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45984.739009606485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45984.739009606485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45984.739009606485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45984.739009606485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45984.739009606485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45984.739009606485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45984.739009606485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45984.739009606485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45984.739009606485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45984.739009606485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45984.739009606485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45984.739009606485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45984.739009606485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45984.739009606485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45984.739009606485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45984.739009606485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45984.739009606485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45984.739009606485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45984.739009606485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45984.739009606485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45984.739009606485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45984.739009606485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45984.739009606485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45984.739009606485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45984.739009606485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45984.739009606485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45984.739009606485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45984.739009606485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45984.739009606485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45984.739009606485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45984.739009606485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45984.739009606485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45984.739009606485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45984.739009606485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2025-11-23T14:44:34Z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